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51" i="1" l="1"/>
  <c r="F251" i="1"/>
  <c r="H251" i="1" l="1"/>
  <c r="F260" i="1" s="1"/>
  <c r="G237" i="1"/>
  <c r="F236" i="1"/>
  <c r="G178" i="1"/>
  <c r="F158" i="1"/>
  <c r="F165" i="1" l="1"/>
  <c r="F216" i="1"/>
  <c r="F200" i="1"/>
  <c r="F177" i="1" l="1"/>
  <c r="F227" i="1"/>
  <c r="D206" i="1"/>
  <c r="B206" i="1"/>
  <c r="D186" i="1"/>
  <c r="B186" i="1"/>
  <c r="F186" i="1" l="1"/>
  <c r="F206" i="1"/>
  <c r="F144" i="1"/>
  <c r="F135" i="1"/>
  <c r="F77" i="1"/>
  <c r="H77" i="1" s="1"/>
  <c r="F253" i="1" s="1"/>
  <c r="F124" i="1"/>
  <c r="H124" i="1" s="1"/>
  <c r="F257" i="1" s="1"/>
  <c r="F111" i="1"/>
  <c r="H111" i="1" s="1"/>
  <c r="F256" i="1" s="1"/>
  <c r="F98" i="1"/>
  <c r="H98" i="1" s="1"/>
  <c r="F255" i="1" s="1"/>
  <c r="F89" i="1"/>
  <c r="H89" i="1" s="1"/>
  <c r="F254" i="1" s="1"/>
  <c r="F237" i="1" l="1"/>
  <c r="H237" i="1" s="1"/>
  <c r="F259" i="1" s="1"/>
  <c r="F178" i="1"/>
  <c r="H178" i="1" s="1"/>
  <c r="F258" i="1" s="1"/>
</calcChain>
</file>

<file path=xl/sharedStrings.xml><?xml version="1.0" encoding="utf-8"?>
<sst xmlns="http://schemas.openxmlformats.org/spreadsheetml/2006/main" count="382" uniqueCount="359">
  <si>
    <t>Речевая карта</t>
  </si>
  <si>
    <t>Протекание беременности</t>
  </si>
  <si>
    <t xml:space="preserve">Ф.И. ребёнка  </t>
  </si>
  <si>
    <t>Откуда поступил, дата поступления</t>
  </si>
  <si>
    <t xml:space="preserve">Дата рождения </t>
  </si>
  <si>
    <r>
      <t>Домашний адрес</t>
    </r>
    <r>
      <rPr>
        <i/>
        <sz val="11"/>
        <color theme="1"/>
        <rFont val="Calibri"/>
        <family val="2"/>
        <charset val="204"/>
        <scheme val="minor"/>
      </rPr>
      <t xml:space="preserve"> </t>
    </r>
  </si>
  <si>
    <t>угроза выкидыша</t>
  </si>
  <si>
    <t xml:space="preserve">заболевания во время беременности </t>
  </si>
  <si>
    <t>стимуляции (механическая, химическая, электростимуляция)</t>
  </si>
  <si>
    <t>когда закричал (сразу, через несколько секунд, минут)</t>
  </si>
  <si>
    <t>асфиксия (синяя, белая)</t>
  </si>
  <si>
    <t>резус-фактор (совместимость, резус-конфликт)</t>
  </si>
  <si>
    <t>совместимость</t>
  </si>
  <si>
    <t>родовые травмы (переломы, кровоизлияния)</t>
  </si>
  <si>
    <t xml:space="preserve">от какой беременности </t>
  </si>
  <si>
    <t xml:space="preserve">возраст матери на момент рождения ребёнка </t>
  </si>
  <si>
    <t xml:space="preserve">вес при рождении </t>
  </si>
  <si>
    <t>Анамнез</t>
  </si>
  <si>
    <t>Вскармливание</t>
  </si>
  <si>
    <t xml:space="preserve">На какой день началось кормление </t>
  </si>
  <si>
    <t>как взял грудь (активно, не взял, с помощью)</t>
  </si>
  <si>
    <t>как сосал</t>
  </si>
  <si>
    <t>были ли срыгивания</t>
  </si>
  <si>
    <t xml:space="preserve">вскармливание грудью до </t>
  </si>
  <si>
    <t xml:space="preserve">выписка из роддома </t>
  </si>
  <si>
    <t>день</t>
  </si>
  <si>
    <t xml:space="preserve">Перенесенные заболевания </t>
  </si>
  <si>
    <t>до года</t>
  </si>
  <si>
    <t>после года</t>
  </si>
  <si>
    <t>инфекции</t>
  </si>
  <si>
    <t>ушибы, травмы головы</t>
  </si>
  <si>
    <t>судороги при высокой температуре</t>
  </si>
  <si>
    <t xml:space="preserve">Раннее психомоторное развитие </t>
  </si>
  <si>
    <t xml:space="preserve">держит голову с </t>
  </si>
  <si>
    <t xml:space="preserve">сидит с </t>
  </si>
  <si>
    <t>ходит с</t>
  </si>
  <si>
    <t>Данные о ходе речевого развития</t>
  </si>
  <si>
    <t>гуление</t>
  </si>
  <si>
    <t>лепет</t>
  </si>
  <si>
    <t>первые слова</t>
  </si>
  <si>
    <t>фраза</t>
  </si>
  <si>
    <t xml:space="preserve">слух </t>
  </si>
  <si>
    <t>норма</t>
  </si>
  <si>
    <t>зрение</t>
  </si>
  <si>
    <t>частые срыгивания</t>
  </si>
  <si>
    <t>2-х мес</t>
  </si>
  <si>
    <t>не отмечались</t>
  </si>
  <si>
    <t>травм и ушибов  не было</t>
  </si>
  <si>
    <t>ОРВИ</t>
  </si>
  <si>
    <t>прикус</t>
  </si>
  <si>
    <t>зубы</t>
  </si>
  <si>
    <t xml:space="preserve">язык </t>
  </si>
  <si>
    <t xml:space="preserve">мягкое нёбо </t>
  </si>
  <si>
    <t>губы</t>
  </si>
  <si>
    <t>Состояние артикуляционной моторики</t>
  </si>
  <si>
    <t>Строение артикуляционого аппарата</t>
  </si>
  <si>
    <t>Ссостояние общей моторики</t>
  </si>
  <si>
    <t>незначительная моторная неловкость</t>
  </si>
  <si>
    <t xml:space="preserve">Состояние мелкой моторики </t>
  </si>
  <si>
    <t xml:space="preserve">Ведущая рука </t>
  </si>
  <si>
    <t>правая</t>
  </si>
  <si>
    <t>Характеристика дыхания</t>
  </si>
  <si>
    <t xml:space="preserve">Тип дыхания (диафрагмальное, грудное, брюшное, смешанное) </t>
  </si>
  <si>
    <t>Объем вдоха</t>
  </si>
  <si>
    <t>продолжительность речевого выдоха</t>
  </si>
  <si>
    <t>выдох укороченный</t>
  </si>
  <si>
    <t>Характеристика голоса</t>
  </si>
  <si>
    <t>сила (тихий, громкий, глухой, затухающий)</t>
  </si>
  <si>
    <t>высота (высокий, низкий, соответствует возрасту)</t>
  </si>
  <si>
    <t>тембр (хриплый, сиплый, резкий, наличие носового оттенка)</t>
  </si>
  <si>
    <t>укороченный</t>
  </si>
  <si>
    <t>Просодика</t>
  </si>
  <si>
    <t>ритм речи</t>
  </si>
  <si>
    <t xml:space="preserve">темп речи </t>
  </si>
  <si>
    <t>ба-па</t>
  </si>
  <si>
    <t>па-ба</t>
  </si>
  <si>
    <t>ма-на-ма</t>
  </si>
  <si>
    <t>на-ма-на</t>
  </si>
  <si>
    <t>да-та-да</t>
  </si>
  <si>
    <t>та-да-та</t>
  </si>
  <si>
    <t>ка-га-ка</t>
  </si>
  <si>
    <t>га-ка-га</t>
  </si>
  <si>
    <t>Губы в улыбке</t>
  </si>
  <si>
    <t>губы "трубочкой"</t>
  </si>
  <si>
    <t>язык "лопаткой"</t>
  </si>
  <si>
    <t>язык "иголочкой"</t>
  </si>
  <si>
    <t>язык "чашечкой"</t>
  </si>
  <si>
    <t>"лошадка"</t>
  </si>
  <si>
    <t>"вкусное варенье"</t>
  </si>
  <si>
    <t>"качели"</t>
  </si>
  <si>
    <t>чередование движений губ "улыбка"-"трубочка"</t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</si>
  <si>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- правильное выполнение движения с соответствием всех характеристик предъявленному;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0,5 балла</t>
    </r>
    <r>
      <rPr>
        <sz val="11"/>
        <color theme="1"/>
        <rFont val="Calibri"/>
        <family val="2"/>
        <charset val="204"/>
        <scheme val="minor"/>
      </rPr>
      <t xml:space="preserve"> - медленное, напряженное выполнение; </t>
    </r>
    <r>
      <rPr>
        <b/>
        <sz val="11"/>
        <color theme="1"/>
        <rFont val="Calibri"/>
        <family val="2"/>
        <charset val="204"/>
        <scheme val="minor"/>
      </rPr>
      <t>0,25 балла</t>
    </r>
    <r>
      <rPr>
        <sz val="11"/>
        <color theme="1"/>
        <rFont val="Calibri"/>
        <family val="2"/>
        <charset val="204"/>
        <scheme val="minor"/>
      </rPr>
      <t xml:space="preserve"> - выполнение с ошибками;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- невыполнение движения</t>
    </r>
  </si>
  <si>
    <t>собака-маска-нос</t>
  </si>
  <si>
    <t>замок-коза</t>
  </si>
  <si>
    <t>з-с</t>
  </si>
  <si>
    <t>зима-магазин</t>
  </si>
  <si>
    <t>цапля-овца-палец</t>
  </si>
  <si>
    <t>шуба-кошка-камыш</t>
  </si>
  <si>
    <t>жук-ножи</t>
  </si>
  <si>
    <t>рыба-корова-топор</t>
  </si>
  <si>
    <t>ш-с</t>
  </si>
  <si>
    <t>ж-с</t>
  </si>
  <si>
    <t>щ-сь</t>
  </si>
  <si>
    <t>ч-сь</t>
  </si>
  <si>
    <t xml:space="preserve">3. Звукопроизношение </t>
  </si>
  <si>
    <t>2. Артикуляционноя моторика</t>
  </si>
  <si>
    <t>1. Фонематическое восприятие</t>
  </si>
  <si>
    <t>4. Звуко-слоговая структура слова</t>
  </si>
  <si>
    <t>скакалка</t>
  </si>
  <si>
    <t>таксист</t>
  </si>
  <si>
    <t>космонавт</t>
  </si>
  <si>
    <t>сковорода</t>
  </si>
  <si>
    <t xml:space="preserve">аквалангист </t>
  </si>
  <si>
    <t>термометр</t>
  </si>
  <si>
    <t>регулировщик</t>
  </si>
  <si>
    <t>перепорхнуть</t>
  </si>
  <si>
    <t>кораблекрушение</t>
  </si>
  <si>
    <r>
      <rPr>
        <b/>
        <sz val="11"/>
        <color theme="1"/>
        <rFont val="Calibri"/>
        <family val="2"/>
        <charset val="204"/>
        <scheme val="minor"/>
      </rPr>
      <t>3 балла</t>
    </r>
    <r>
      <rPr>
        <sz val="11"/>
        <color theme="1"/>
        <rFont val="Calibri"/>
        <family val="2"/>
        <charset val="204"/>
        <scheme val="minor"/>
      </rPr>
      <t xml:space="preserve"> - безукоризненное произношение всех звуков группы в любых речевых ситуациях; </t>
    </r>
    <r>
      <rPr>
        <b/>
        <sz val="11"/>
        <color theme="1"/>
        <rFont val="Calibri"/>
        <family val="2"/>
        <charset val="204"/>
        <scheme val="minor"/>
      </rPr>
      <t>1,5 балла</t>
    </r>
    <r>
      <rPr>
        <sz val="11"/>
        <color theme="1"/>
        <rFont val="Calibri"/>
        <family val="2"/>
        <charset val="204"/>
        <scheme val="minor"/>
      </rPr>
      <t xml:space="preserve"> - один или несколько звуков группы изилированно и отраженно произносятся правильно;                        </t>
    </r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- в любой позиции искажается или заменяется только один звук группы;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- искажениям или заменам во всех речевых ситуациях подвергаются все или несколько звуков группы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</si>
  <si>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- точное и правильноевоспроизведение в темпе предъявления;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0,5 балла</t>
    </r>
    <r>
      <rPr>
        <sz val="11"/>
        <color theme="1"/>
        <rFont val="Calibri"/>
        <family val="2"/>
        <charset val="204"/>
        <scheme val="minor"/>
      </rPr>
      <t xml:space="preserve"> - замедленное послоговое воспроизведение;  </t>
    </r>
    <r>
      <rPr>
        <b/>
        <sz val="11"/>
        <color theme="1"/>
        <rFont val="Calibri"/>
        <family val="2"/>
        <charset val="204"/>
        <scheme val="minor"/>
      </rPr>
      <t>0,25 балла</t>
    </r>
    <r>
      <rPr>
        <sz val="11"/>
        <color theme="1"/>
        <rFont val="Calibri"/>
        <family val="2"/>
        <charset val="204"/>
        <scheme val="minor"/>
      </rPr>
      <t xml:space="preserve"> - искажение звукослоговой структуры слова;     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0 баллов</t>
    </r>
    <r>
      <rPr>
        <sz val="11"/>
        <color theme="1"/>
        <rFont val="Calibri"/>
        <family val="2"/>
        <charset val="204"/>
        <scheme val="minor"/>
      </rPr>
      <t xml:space="preserve"> - невоспроизведение</t>
    </r>
  </si>
  <si>
    <t>карандаш</t>
  </si>
  <si>
    <t>дом</t>
  </si>
  <si>
    <t>2 Сколько слогов в слове?</t>
  </si>
  <si>
    <t>3 Определи место звука в слове.</t>
  </si>
  <si>
    <t>Серия 3. Грамматический строй речи</t>
  </si>
  <si>
    <t>Наступила осень.</t>
  </si>
  <si>
    <t>Птичка свила гнездо.</t>
  </si>
  <si>
    <t>Над водой летали белые чайки.</t>
  </si>
  <si>
    <t>Медведь нашел под большим деревом глубокую яму и сделал себе берлогу.</t>
  </si>
  <si>
    <t>Коля сказал, что он не пойдет сегодня гулять, потому что холодно.</t>
  </si>
  <si>
    <t>На зеленом лугу, который был за рекой, паслись лошади.</t>
  </si>
  <si>
    <t>1 балл – правильное и точное воспроизведение;                                     0,5 балла – пропуск отдельных слов без искажения смысла и структуры предложения;                                  0,25 балла – пропуск частей предложения, искажение смысла и структуры предложения, предложение не закончено;                                                  0 баллов – невоспроизведение.</t>
  </si>
  <si>
    <t>2. Верификация предложений</t>
  </si>
  <si>
    <t>1. Повторение предложений</t>
  </si>
  <si>
    <t>Девочка гладит утюгом.</t>
  </si>
  <si>
    <t>Дом нарисован мальчик.</t>
  </si>
  <si>
    <t>Мальчик умывается лицо.</t>
  </si>
  <si>
    <t>По морю плывут корабль.</t>
  </si>
  <si>
    <t>У Нины большая яблоко.</t>
  </si>
  <si>
    <t>Хорошо спится медведь под снегом.</t>
  </si>
  <si>
    <t>Над большим деревом была глубокая яма.</t>
  </si>
  <si>
    <t>Лодка плывет … озеру.</t>
  </si>
  <si>
    <t>стул</t>
  </si>
  <si>
    <t>окно</t>
  </si>
  <si>
    <t>звезда</t>
  </si>
  <si>
    <t>ухо</t>
  </si>
  <si>
    <t xml:space="preserve">козы - </t>
  </si>
  <si>
    <t>волка -</t>
  </si>
  <si>
    <t>утки -</t>
  </si>
  <si>
    <t>лисы -</t>
  </si>
  <si>
    <t>льва -</t>
  </si>
  <si>
    <t>собаки -</t>
  </si>
  <si>
    <t>курицы -</t>
  </si>
  <si>
    <t xml:space="preserve">свиньи - </t>
  </si>
  <si>
    <t>коровы -</t>
  </si>
  <si>
    <t>овцы -</t>
  </si>
  <si>
    <r>
      <rPr>
        <b/>
        <sz val="11"/>
        <color theme="1"/>
        <rFont val="Calibri"/>
        <family val="2"/>
        <charset val="204"/>
        <scheme val="minor"/>
      </rPr>
      <t>Инструкция</t>
    </r>
    <r>
      <rPr>
        <sz val="11"/>
        <color theme="1"/>
        <rFont val="Calibri"/>
        <family val="2"/>
        <charset val="204"/>
        <scheme val="minor"/>
      </rPr>
      <t>:  большой – мяч, а маленький – это мячик. Назови ласково предметы</t>
    </r>
  </si>
  <si>
    <t>стол</t>
  </si>
  <si>
    <t>снег</t>
  </si>
  <si>
    <t>дерево</t>
  </si>
  <si>
    <t>относительных</t>
  </si>
  <si>
    <r>
      <rPr>
        <b/>
        <sz val="11"/>
        <color theme="1"/>
        <rFont val="Calibri"/>
        <family val="2"/>
        <charset val="204"/>
        <scheme val="minor"/>
      </rPr>
      <t>Инструкция</t>
    </r>
    <r>
      <rPr>
        <sz val="11"/>
        <color theme="1"/>
        <rFont val="Calibri"/>
        <family val="2"/>
        <charset val="204"/>
        <scheme val="minor"/>
      </rPr>
      <t>: кукла из бумаги – она бумажная</t>
    </r>
  </si>
  <si>
    <t xml:space="preserve">Варенье из яблок –           </t>
  </si>
  <si>
    <t>варенье из сливы –</t>
  </si>
  <si>
    <t>лист дуба –</t>
  </si>
  <si>
    <t>притяжательных</t>
  </si>
  <si>
    <r>
      <rPr>
        <b/>
        <sz val="11"/>
        <color theme="1"/>
        <rFont val="Calibri"/>
        <family val="2"/>
        <charset val="204"/>
        <scheme val="minor"/>
      </rPr>
      <t>Инструкция:</t>
    </r>
    <r>
      <rPr>
        <sz val="11"/>
        <color theme="1"/>
        <rFont val="Calibri"/>
        <family val="2"/>
        <charset val="204"/>
        <scheme val="minor"/>
      </rPr>
      <t xml:space="preserve"> у собаки лапа собачья, а у…</t>
    </r>
  </si>
  <si>
    <t xml:space="preserve">кошки - </t>
  </si>
  <si>
    <t xml:space="preserve">медведя - </t>
  </si>
  <si>
    <t xml:space="preserve">зайца - </t>
  </si>
  <si>
    <t xml:space="preserve">белки - </t>
  </si>
  <si>
    <t xml:space="preserve">волка - </t>
  </si>
  <si>
    <t xml:space="preserve">лисы - </t>
  </si>
  <si>
    <t>щука-вещи-лещ</t>
  </si>
  <si>
    <t>итого</t>
  </si>
  <si>
    <t>1 балл – выявление и исправление ошибки                          0,5 – выявление и исправление ошибки с незначительными неточностями (пропуск, перестановка, замена слов),                                                    0,25 – ошибка выявлена но не исправлена,                                        0 – ошибка не выявлена</t>
  </si>
  <si>
    <t>1 балл – правильный ответ,                                      0,5 – правильный ответ после стимулирующей помощи,                                   0,25 – правильный ответ после наводящего вопроса,                              0 – неэффективное использование помощи, невыполнение</t>
  </si>
  <si>
    <t>1 балл – правильный ответ,                                        0,5 – правильный ответ после стимулирующей помощи,                                     0,25 – форма образована неверно,                                                    0 – невыполнение</t>
  </si>
  <si>
    <t>без стимуляции</t>
  </si>
  <si>
    <t>рост</t>
  </si>
  <si>
    <t>на первом триместре беременности</t>
  </si>
  <si>
    <t>1. итого</t>
  </si>
  <si>
    <t>2. итого</t>
  </si>
  <si>
    <t>3. итого</t>
  </si>
  <si>
    <t>4. итого</t>
  </si>
  <si>
    <t>Серия 2. Навыки языкового анализа</t>
  </si>
  <si>
    <t>5. итого</t>
  </si>
  <si>
    <t>6. ИТОГО</t>
  </si>
  <si>
    <t>1 балл – правильный ответ,              0,5 балла – самокоррекция или правильный ответ после стимулирующей помощи,               0,25 – неверно образованная форма,                                                           0 баллов – невы-полнение.</t>
  </si>
  <si>
    <t>грудное</t>
  </si>
  <si>
    <t>выразительность  (норма, маловыразительный)</t>
  </si>
  <si>
    <t>игрушки</t>
  </si>
  <si>
    <t>обувь</t>
  </si>
  <si>
    <t>овощи</t>
  </si>
  <si>
    <t>фрукты</t>
  </si>
  <si>
    <t>мебель</t>
  </si>
  <si>
    <t>продукты</t>
  </si>
  <si>
    <t>транспорт</t>
  </si>
  <si>
    <t>дикие животные</t>
  </si>
  <si>
    <t>домашние животные</t>
  </si>
  <si>
    <t>птицы</t>
  </si>
  <si>
    <t>насекомые</t>
  </si>
  <si>
    <t>высокий</t>
  </si>
  <si>
    <t>длинный</t>
  </si>
  <si>
    <t>тонкий</t>
  </si>
  <si>
    <t>сладкий</t>
  </si>
  <si>
    <t>твёрдый</t>
  </si>
  <si>
    <t>чистый</t>
  </si>
  <si>
    <t>старший</t>
  </si>
  <si>
    <t>сухой</t>
  </si>
  <si>
    <r>
      <t xml:space="preserve">Первый звук в слове </t>
    </r>
    <r>
      <rPr>
        <b/>
        <i/>
        <sz val="11"/>
        <color theme="1"/>
        <rFont val="Calibri"/>
        <family val="2"/>
        <charset val="204"/>
        <scheme val="minor"/>
      </rPr>
      <t>аист</t>
    </r>
  </si>
  <si>
    <r>
      <t xml:space="preserve">Последний звук в слове </t>
    </r>
    <r>
      <rPr>
        <b/>
        <i/>
        <sz val="11"/>
        <color theme="1"/>
        <rFont val="Calibri"/>
        <family val="2"/>
        <charset val="204"/>
        <scheme val="minor"/>
      </rPr>
      <t>стакан</t>
    </r>
  </si>
  <si>
    <r>
      <t xml:space="preserve">Первый звук в слове </t>
    </r>
    <r>
      <rPr>
        <b/>
        <i/>
        <sz val="11"/>
        <color theme="1"/>
        <rFont val="Calibri"/>
        <family val="2"/>
        <charset val="204"/>
        <scheme val="minor"/>
      </rPr>
      <t>крыша</t>
    </r>
  </si>
  <si>
    <r>
      <t>Последний звук в слове</t>
    </r>
    <r>
      <rPr>
        <b/>
        <i/>
        <sz val="11"/>
        <color theme="1"/>
        <rFont val="Calibri"/>
        <family val="2"/>
        <charset val="204"/>
        <scheme val="minor"/>
      </rPr>
      <t xml:space="preserve"> кино</t>
    </r>
  </si>
  <si>
    <t>кот</t>
  </si>
  <si>
    <t>слон</t>
  </si>
  <si>
    <t xml:space="preserve">1 балл – правильный ответ,                                        0,5 – правильный ответ после стимулирующей помощи,                                     0,25 – форма образована неверно,                                                   0 – невыполнение              </t>
  </si>
  <si>
    <t>Логопедическое заключение.</t>
  </si>
  <si>
    <t>Дополнительные сведения.</t>
  </si>
  <si>
    <t>не зафиксированно</t>
  </si>
  <si>
    <t>ППЦНС</t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</si>
  <si>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- точное и правильное воспроизведение в темпе предъявления;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0,5 балла</t>
    </r>
    <r>
      <rPr>
        <sz val="11"/>
        <color theme="1"/>
        <rFont val="Calibri"/>
        <family val="2"/>
        <charset val="204"/>
        <scheme val="minor"/>
      </rPr>
      <t xml:space="preserve"> - первый член воспроизводится правильно, второй уподобляется первому;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0,25 балла</t>
    </r>
    <r>
      <rPr>
        <sz val="11"/>
        <color theme="1"/>
        <rFont val="Calibri"/>
        <family val="2"/>
        <charset val="204"/>
        <scheme val="minor"/>
      </rPr>
      <t xml:space="preserve"> - неточное воспроизведение обоих членов пары с перестановкой слогов их заменой или пропусками;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- отказ от выполнения, полная невозможность воспроизведения пробы</t>
    </r>
  </si>
  <si>
    <t xml:space="preserve">сидит </t>
  </si>
  <si>
    <t>6 мес</t>
  </si>
  <si>
    <t>12 мес</t>
  </si>
  <si>
    <t>1 мес</t>
  </si>
  <si>
    <t>4,5 мес</t>
  </si>
  <si>
    <t>1,5 года</t>
  </si>
  <si>
    <t>узкое, высокое</t>
  </si>
  <si>
    <t>подвижное</t>
  </si>
  <si>
    <t>твёрдое нёбо</t>
  </si>
  <si>
    <t>несформированность тонких дифференцированных движений пальцев рук</t>
  </si>
  <si>
    <t>ускоренный</t>
  </si>
  <si>
    <t xml:space="preserve"> ОРЗ</t>
  </si>
  <si>
    <t>интелект</t>
  </si>
  <si>
    <t>без особенностей</t>
  </si>
  <si>
    <t>речь эмоциональна, выразительна</t>
  </si>
  <si>
    <t>Общее недоразвитие речи. Четвёртый уровень речевого развития на фоне недостаточности иннервации артикуляционного аппарата.</t>
  </si>
  <si>
    <t xml:space="preserve">Выплыло на небо красное солнышко. Стало оно посылать свои лучи  будить землю. Первый луч упал на жаворонка. Жаворонок поднялся высоко-высоко. Там он запел свою песенку. Второй луч попал на зайчика. Запрыгал заяц по лугу. Побежал искать сочной травки на завтрак. </t>
  </si>
  <si>
    <t>5 баллов-пересказ составлен самостоятельно без нарушения лексико-грамматических норм; полностью передается содержание текста, соблюдаются связанность и последовательность изложения, употребляются разнообразные языковые средства в соответствии с текстом произведения.</t>
  </si>
  <si>
    <t xml:space="preserve">4 балла - пересказ составлен с незначительной помощью (побуждение, стимулирующие вопросы); в основном соблюдаются грамматические нормы; отмечаются отдельные нарушения связного воспроизведения текста, единичные поиски слов, отсутствие художественно-стилистических элементов, недостаточная развёрнутость высказывания. </t>
  </si>
  <si>
    <t>3 балла - пересказ составлен с помощью (акцентирование внимания на элементах сюжета, подсказки, наводящие вопросы); отмечаются пропуск части текста, без искажения смысла, бедность и однообразие употребляемых языковых средств, нарушения структуры предложений.</t>
  </si>
  <si>
    <t>2 балла - пересказ составлен по наводящим вопросам; связанность изложения нарушена ; отмечаются значительные сокращения текста или искажения смысла, повторы, аграмматизмы, неадекватное использование слов.</t>
  </si>
  <si>
    <t>1 балл - пересказ даже по вопросам недоступен</t>
  </si>
  <si>
    <t>Инструкция: посмотри на эти картинки, постарайся расположить их по порядку и составь рассказ.</t>
  </si>
  <si>
    <t>в</t>
  </si>
  <si>
    <t>на</t>
  </si>
  <si>
    <t>из</t>
  </si>
  <si>
    <t>с</t>
  </si>
  <si>
    <t>за</t>
  </si>
  <si>
    <t>над</t>
  </si>
  <si>
    <t xml:space="preserve">под </t>
  </si>
  <si>
    <t>из-за</t>
  </si>
  <si>
    <t>из-под</t>
  </si>
  <si>
    <t>к</t>
  </si>
  <si>
    <t>между</t>
  </si>
  <si>
    <t>суп из курицы –</t>
  </si>
  <si>
    <t xml:space="preserve">Лист с клена –                      </t>
  </si>
  <si>
    <t>сумка из кожи  –</t>
  </si>
  <si>
    <t>стол из дерева  –</t>
  </si>
  <si>
    <t xml:space="preserve">Данные о наличии у родителей или родственников  речевых  нарушений </t>
  </si>
  <si>
    <t xml:space="preserve">наличие гипоксии </t>
  </si>
  <si>
    <t xml:space="preserve">Наличие двуязычия в семье  </t>
  </si>
  <si>
    <t xml:space="preserve">нет </t>
  </si>
  <si>
    <r>
      <rPr>
        <b/>
        <sz val="11"/>
        <color theme="1"/>
        <rFont val="Calibri"/>
        <family val="2"/>
        <charset val="204"/>
        <scheme val="minor"/>
      </rPr>
      <t>Роды</t>
    </r>
    <r>
      <rPr>
        <sz val="11"/>
        <color theme="1"/>
        <rFont val="Calibri"/>
        <family val="2"/>
        <charset val="204"/>
        <scheme val="minor"/>
      </rPr>
      <t xml:space="preserve">  (норма, стремительные, затяжные, преждевременные, срочные)</t>
    </r>
  </si>
  <si>
    <t>Серия 1 Сенсомоторный уровнь речи</t>
  </si>
  <si>
    <t>4. Падежные конструкции</t>
  </si>
  <si>
    <t>5. Образование существительных множественного числа в именительном и родительном падежах.</t>
  </si>
  <si>
    <r>
      <rPr>
        <b/>
        <sz val="11"/>
        <rFont val="Calibri"/>
        <family val="2"/>
        <charset val="204"/>
        <scheme val="minor"/>
      </rPr>
      <t>Серия 4. Словарь и навыки словообразования</t>
    </r>
    <r>
      <rPr>
        <b/>
        <sz val="11"/>
        <color rgb="FFFF0000"/>
        <rFont val="Calibri"/>
        <family val="2"/>
        <charset val="204"/>
        <scheme val="minor"/>
      </rPr>
      <t>.</t>
    </r>
  </si>
  <si>
    <t>7. ИТОГО</t>
  </si>
  <si>
    <t>Серия 5. Исследование связной речи.</t>
  </si>
  <si>
    <t xml:space="preserve">1. фонематическое восприятие  </t>
  </si>
  <si>
    <t xml:space="preserve">2. артикуляционная моторика </t>
  </si>
  <si>
    <t xml:space="preserve">3. звукопроизношение </t>
  </si>
  <si>
    <t xml:space="preserve">4. слоговая структура слова </t>
  </si>
  <si>
    <t>5. навыки языкового анализа</t>
  </si>
  <si>
    <t xml:space="preserve">6. грамматический строй речи </t>
  </si>
  <si>
    <t>7. словарь  и словообразовательные процессы</t>
  </si>
  <si>
    <t>8 связная речь</t>
  </si>
  <si>
    <t>5 баллов  - самостоятельно разложены картики и составлен рассказ; имеет все смысловые звенья, определены временные и причинно-следственные связи между событиями; оформлен грамматически правильно  с адекватным использованием лексических средств.</t>
  </si>
  <si>
    <t>4 балла - картинки разложены со стимулирующей помощью, рассказ составлен самостоятельно, без аграмматизмов; допускаются нерезко выраженные нарушения связности и плавности рассказа, недостаточная развёрнутость, единичные случаи поиска слов.</t>
  </si>
  <si>
    <t>3 балла - раскладывание картинок и составление рассказа со стимулирующей помощью; встречаются аграмматизмы, далёкие словесные замены, выпадение смысловых звеньев, искажение смысла; связность рассказа нарушена.</t>
  </si>
  <si>
    <t xml:space="preserve">2 балла - раскладывание картинок и составление рассказа  по наводящим вопросам, подсказкам: наблюдаются неадекватное использование лексических средств, существенное искажение смысла или рассказ не завершен, или представляет собой перечисление предметов. </t>
  </si>
  <si>
    <t>1 балл - рассказ недоступен</t>
  </si>
  <si>
    <t>8. ИТОГО</t>
  </si>
  <si>
    <t>Р.П.Откуда осенью падают листья?</t>
  </si>
  <si>
    <t>П.П. На чём катаются дети зимой?</t>
  </si>
  <si>
    <t>Т.П.Чем питаются птицы?</t>
  </si>
  <si>
    <t xml:space="preserve">В.П Кого ты видел в зоопарке? </t>
  </si>
  <si>
    <t xml:space="preserve">Д.П. Мама купила дочке куклу. Чему радуется девочка? </t>
  </si>
  <si>
    <t>С - N</t>
  </si>
  <si>
    <t>З - N</t>
  </si>
  <si>
    <t>СЬ - N</t>
  </si>
  <si>
    <t>ЗЬ - N</t>
  </si>
  <si>
    <t>Ш - н/п</t>
  </si>
  <si>
    <t>Ж -  н/п</t>
  </si>
  <si>
    <t>Ч - N</t>
  </si>
  <si>
    <t>Щ - N</t>
  </si>
  <si>
    <t>река-варенье-дверь</t>
  </si>
  <si>
    <t>кот-год-кот</t>
  </si>
  <si>
    <t>том-дом-ком</t>
  </si>
  <si>
    <t>почка-бочка-кочка</t>
  </si>
  <si>
    <t>уточка-удочка</t>
  </si>
  <si>
    <t>1    балл       –   правильный ответ с первого раза;  0,5 балла     –  правильный ответ со 2 попытки;  0,25 балла   –      правильный ответ с третьей попытки; 0 баллов      –   неверный ответ с третьей попытки</t>
  </si>
  <si>
    <t>кукла</t>
  </si>
  <si>
    <t>га-ка</t>
  </si>
  <si>
    <t>ка-га</t>
  </si>
  <si>
    <t>да-та</t>
  </si>
  <si>
    <t>та-да</t>
  </si>
  <si>
    <t>ва-фа</t>
  </si>
  <si>
    <t>фа-ва</t>
  </si>
  <si>
    <t>3. Предлоги</t>
  </si>
  <si>
    <t>вяло</t>
  </si>
  <si>
    <t>Оценка по шкале Апгар</t>
  </si>
  <si>
    <t>7-8 баллов</t>
  </si>
  <si>
    <t>не отмечалась</t>
  </si>
  <si>
    <t>в срок</t>
  </si>
  <si>
    <t>сразу</t>
  </si>
  <si>
    <t>42 см</t>
  </si>
  <si>
    <t>на 2-й день</t>
  </si>
  <si>
    <t>грудь взяла вяло</t>
  </si>
  <si>
    <t>на     5</t>
  </si>
  <si>
    <t>затруднён подъем языка вверх,  статическую артикуляционную</t>
  </si>
  <si>
    <t>Иванова Мария</t>
  </si>
  <si>
    <t>МБДОУ № 86</t>
  </si>
  <si>
    <t>ул.Каширская 25</t>
  </si>
  <si>
    <t xml:space="preserve"> бронхиальная астма</t>
  </si>
  <si>
    <t>2017-2018 учебный год</t>
  </si>
  <si>
    <t>Дата обследования  02.09.2017</t>
  </si>
  <si>
    <t>РЕЧЕВОЕ  РАЗВИТИЕ  РЕБЕНКА В ПРОЦЕНТАХ</t>
  </si>
  <si>
    <t>прогения</t>
  </si>
  <si>
    <t>диастема</t>
  </si>
  <si>
    <t>спастичен, оттянут кзади</t>
  </si>
  <si>
    <t>позу удерживает, серию движений языком выполняет с трудом. Цианоз языка. Синкинезии</t>
  </si>
  <si>
    <t>затухающий к концу фразы</t>
  </si>
  <si>
    <t>водопроводчик</t>
  </si>
  <si>
    <t>парикмахерская</t>
  </si>
  <si>
    <t>4. определить последовательность звуков в слове</t>
  </si>
  <si>
    <t>На дереве росли желтые груши.</t>
  </si>
  <si>
    <t>Дети срывали ягоды и клали их в корзину.</t>
  </si>
  <si>
    <t>Л - в</t>
  </si>
  <si>
    <t>ЛЬ - й</t>
  </si>
  <si>
    <t>РЬ - й</t>
  </si>
  <si>
    <t>Р - горл</t>
  </si>
  <si>
    <t>Ц - ч</t>
  </si>
  <si>
    <t xml:space="preserve">Это стол, а это столы </t>
  </si>
  <si>
    <t>Тут один стол, а здесь много - чего? (столов)</t>
  </si>
  <si>
    <t>сено-василек-гусь</t>
  </si>
  <si>
    <t>чай-кочка-ночь</t>
  </si>
  <si>
    <t>лампа-молоко-стол</t>
  </si>
  <si>
    <t>лента-колесо-соль</t>
  </si>
  <si>
    <t>"часики"</t>
  </si>
  <si>
    <r>
      <t xml:space="preserve">1. </t>
    </r>
    <r>
      <rPr>
        <b/>
        <sz val="11"/>
        <color theme="1"/>
        <rFont val="Calibri"/>
        <family val="2"/>
        <charset val="204"/>
        <scheme val="minor"/>
      </rPr>
      <t xml:space="preserve">Название детенышей животных. </t>
    </r>
    <r>
      <rPr>
        <sz val="11"/>
        <color theme="1"/>
        <rFont val="Calibri"/>
        <family val="2"/>
        <charset val="204"/>
        <scheme val="minor"/>
      </rPr>
      <t xml:space="preserve">У кошки - котята, а у </t>
    </r>
  </si>
  <si>
    <t>2. Обобщающие понятия</t>
  </si>
  <si>
    <t>3. Образование существительных в уменьшительной форме</t>
  </si>
  <si>
    <t>4. Подбор антонимов</t>
  </si>
  <si>
    <t>5. Образование прилагательных от существительных</t>
  </si>
  <si>
    <t xml:space="preserve">1. Перессказ прослушанного текста </t>
  </si>
  <si>
    <t>2. Составление рассказа по серии из трёх сюжетных картинок.</t>
  </si>
  <si>
    <t>искуcств. вскармливание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</si>
</sst>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4" xfId="0" applyBorder="1"/>
    <xf numFmtId="0" fontId="0" fillId="0" borderId="11" xfId="0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13" xfId="0" applyBorder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/>
    <xf numFmtId="0" fontId="0" fillId="0" borderId="18" xfId="0" applyBorder="1" applyAlignment="1"/>
    <xf numFmtId="0" fontId="0" fillId="0" borderId="19" xfId="0" applyBorder="1"/>
    <xf numFmtId="0" fontId="0" fillId="0" borderId="19" xfId="0" applyBorder="1" applyAlignment="1"/>
    <xf numFmtId="0" fontId="0" fillId="0" borderId="20" xfId="0" applyBorder="1" applyAlignment="1"/>
    <xf numFmtId="0" fontId="8" fillId="0" borderId="28" xfId="0" applyFont="1" applyBorder="1"/>
    <xf numFmtId="0" fontId="8" fillId="0" borderId="18" xfId="0" applyFont="1" applyBorder="1"/>
    <xf numFmtId="0" fontId="0" fillId="0" borderId="4" xfId="0" applyBorder="1" applyAlignment="1">
      <alignment horizontal="right"/>
    </xf>
    <xf numFmtId="0" fontId="8" fillId="0" borderId="18" xfId="0" applyFont="1" applyBorder="1" applyAlignment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9" xfId="0" applyBorder="1"/>
    <xf numFmtId="0" fontId="9" fillId="0" borderId="18" xfId="0" applyFont="1" applyBorder="1"/>
    <xf numFmtId="0" fontId="0" fillId="0" borderId="0" xfId="0" applyFill="1" applyBorder="1" applyAlignment="1"/>
    <xf numFmtId="0" fontId="0" fillId="0" borderId="33" xfId="0" applyBorder="1"/>
    <xf numFmtId="0" fontId="9" fillId="0" borderId="29" xfId="0" applyFont="1" applyBorder="1"/>
    <xf numFmtId="0" fontId="8" fillId="0" borderId="29" xfId="0" applyFont="1" applyBorder="1"/>
    <xf numFmtId="0" fontId="10" fillId="0" borderId="29" xfId="0" applyFont="1" applyBorder="1"/>
    <xf numFmtId="0" fontId="9" fillId="0" borderId="33" xfId="0" applyFont="1" applyBorder="1"/>
    <xf numFmtId="0" fontId="0" fillId="0" borderId="2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3" xfId="0" applyBorder="1" applyAlignment="1"/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9" fillId="0" borderId="13" xfId="0" applyFont="1" applyBorder="1"/>
    <xf numFmtId="0" fontId="8" fillId="0" borderId="13" xfId="0" applyFont="1" applyBorder="1"/>
    <xf numFmtId="0" fontId="0" fillId="0" borderId="4" xfId="0" applyFill="1" applyBorder="1" applyAlignme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3" fillId="0" borderId="18" xfId="0" applyFont="1" applyBorder="1"/>
    <xf numFmtId="0" fontId="12" fillId="0" borderId="18" xfId="0" applyFont="1" applyBorder="1"/>
    <xf numFmtId="0" fontId="12" fillId="0" borderId="17" xfId="0" applyFont="1" applyBorder="1" applyAlignment="1"/>
    <xf numFmtId="0" fontId="12" fillId="0" borderId="20" xfId="0" applyFont="1" applyBorder="1" applyAlignment="1"/>
    <xf numFmtId="0" fontId="12" fillId="0" borderId="16" xfId="0" applyFont="1" applyBorder="1" applyAlignment="1"/>
    <xf numFmtId="0" fontId="8" fillId="0" borderId="4" xfId="0" applyFont="1" applyBorder="1" applyAlignment="1"/>
    <xf numFmtId="0" fontId="8" fillId="0" borderId="4" xfId="0" applyFont="1" applyBorder="1" applyAlignment="1">
      <alignment wrapText="1"/>
    </xf>
    <xf numFmtId="0" fontId="5" fillId="0" borderId="4" xfId="0" applyFont="1" applyBorder="1" applyAlignment="1"/>
    <xf numFmtId="0" fontId="5" fillId="0" borderId="4" xfId="0" applyFont="1" applyFill="1" applyBorder="1" applyAlignment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/>
    <xf numFmtId="0" fontId="4" fillId="0" borderId="3" xfId="0" applyFont="1" applyBorder="1" applyAlignment="1"/>
    <xf numFmtId="0" fontId="0" fillId="0" borderId="3" xfId="0" applyBorder="1" applyAlignment="1"/>
    <xf numFmtId="0" fontId="6" fillId="0" borderId="0" xfId="0" applyFont="1" applyAlignment="1"/>
    <xf numFmtId="0" fontId="0" fillId="0" borderId="0" xfId="0" applyAlignment="1"/>
    <xf numFmtId="0" fontId="5" fillId="0" borderId="9" xfId="0" applyFont="1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0" fillId="0" borderId="12" xfId="0" applyBorder="1" applyAlignment="1"/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5" fillId="0" borderId="15" xfId="0" applyFont="1" applyBorder="1" applyAlignment="1"/>
    <xf numFmtId="0" fontId="0" fillId="0" borderId="24" xfId="0" applyBorder="1" applyAlignment="1"/>
    <xf numFmtId="0" fontId="0" fillId="0" borderId="14" xfId="0" applyBorder="1" applyAlignment="1"/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7" xfId="0" applyBorder="1" applyAlignment="1"/>
    <xf numFmtId="0" fontId="0" fillId="0" borderId="16" xfId="0" applyBorder="1" applyAlignment="1"/>
    <xf numFmtId="0" fontId="0" fillId="0" borderId="29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29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5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5" fillId="0" borderId="0" xfId="0" applyFont="1" applyAlignment="1"/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5" fillId="0" borderId="11" xfId="0" applyFont="1" applyBorder="1" applyAlignment="1"/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9" xfId="0" applyFont="1" applyBorder="1" applyAlignment="1"/>
    <xf numFmtId="0" fontId="10" fillId="0" borderId="11" xfId="0" applyFont="1" applyBorder="1" applyAlignment="1"/>
    <xf numFmtId="0" fontId="12" fillId="0" borderId="17" xfId="0" applyFont="1" applyBorder="1" applyAlignment="1"/>
    <xf numFmtId="0" fontId="12" fillId="0" borderId="20" xfId="0" applyFont="1" applyBorder="1" applyAlignment="1"/>
    <xf numFmtId="0" fontId="12" fillId="0" borderId="16" xfId="0" applyFont="1" applyBorder="1" applyAlignment="1"/>
    <xf numFmtId="0" fontId="4" fillId="0" borderId="0" xfId="0" applyFont="1" applyAlignment="1"/>
    <xf numFmtId="0" fontId="5" fillId="0" borderId="1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23" xfId="0" applyFont="1" applyBorder="1" applyAlignment="1"/>
    <xf numFmtId="0" fontId="0" fillId="0" borderId="15" xfId="0" applyBorder="1" applyAlignment="1"/>
    <xf numFmtId="0" fontId="8" fillId="0" borderId="17" xfId="0" applyFont="1" applyBorder="1" applyAlignment="1"/>
    <xf numFmtId="0" fontId="8" fillId="0" borderId="20" xfId="0" applyFont="1" applyBorder="1" applyAlignment="1"/>
    <xf numFmtId="0" fontId="8" fillId="0" borderId="16" xfId="0" applyFont="1" applyBorder="1" applyAlignment="1"/>
    <xf numFmtId="0" fontId="0" fillId="0" borderId="11" xfId="0" applyBorder="1" applyAlignment="1">
      <alignment wrapText="1"/>
    </xf>
    <xf numFmtId="0" fontId="5" fillId="0" borderId="9" xfId="0" applyFont="1" applyBorder="1" applyAlignment="1">
      <alignment wrapText="1"/>
    </xf>
    <xf numFmtId="0" fontId="9" fillId="0" borderId="20" xfId="0" applyFont="1" applyBorder="1" applyAlignment="1"/>
    <xf numFmtId="0" fontId="9" fillId="0" borderId="16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/>
    <xf numFmtId="0" fontId="8" fillId="0" borderId="32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5" xfId="0" applyBorder="1" applyAlignment="1"/>
    <xf numFmtId="0" fontId="0" fillId="0" borderId="6" xfId="0" applyBorder="1" applyAlignment="1"/>
    <xf numFmtId="0" fontId="8" fillId="0" borderId="11" xfId="0" applyFont="1" applyBorder="1" applyAlignment="1"/>
    <xf numFmtId="0" fontId="8" fillId="0" borderId="2" xfId="0" applyFont="1" applyBorder="1" applyAlignment="1"/>
    <xf numFmtId="0" fontId="8" fillId="0" borderId="12" xfId="0" applyFont="1" applyBorder="1" applyAlignment="1"/>
    <xf numFmtId="0" fontId="5" fillId="0" borderId="5" xfId="0" applyFont="1" applyBorder="1" applyAlignment="1"/>
    <xf numFmtId="0" fontId="5" fillId="0" borderId="13" xfId="0" applyFont="1" applyBorder="1" applyAlignment="1"/>
    <xf numFmtId="0" fontId="0" fillId="0" borderId="13" xfId="0" applyBorder="1" applyAlignment="1"/>
    <xf numFmtId="0" fontId="7" fillId="0" borderId="11" xfId="0" applyFont="1" applyBorder="1" applyAlignment="1"/>
    <xf numFmtId="0" fontId="0" fillId="0" borderId="0" xfId="0" applyBorder="1" applyAlignment="1"/>
    <xf numFmtId="0" fontId="8" fillId="0" borderId="9" xfId="0" applyFont="1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4" fontId="0" fillId="0" borderId="1" xfId="0" applyNumberFormat="1" applyBorder="1" applyAlignment="1">
      <alignment horizontal="left"/>
    </xf>
    <xf numFmtId="0" fontId="7" fillId="0" borderId="9" xfId="0" applyFont="1" applyBorder="1" applyAlignment="1"/>
    <xf numFmtId="0" fontId="0" fillId="0" borderId="0" xfId="0" applyAlignment="1">
      <alignment horizontal="center"/>
    </xf>
    <xf numFmtId="0" fontId="11" fillId="0" borderId="1" xfId="0" applyFont="1" applyBorder="1" applyAlignment="1"/>
    <xf numFmtId="0" fontId="11" fillId="0" borderId="2" xfId="0" applyFont="1" applyBorder="1" applyAlignment="1">
      <alignment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5" xfId="0" applyBorder="1" applyAlignment="1">
      <alignment wrapText="1"/>
    </xf>
    <xf numFmtId="0" fontId="13" fillId="0" borderId="20" xfId="0" applyFont="1" applyBorder="1" applyAlignment="1"/>
    <xf numFmtId="0" fontId="13" fillId="0" borderId="16" xfId="0" applyFont="1" applyBorder="1" applyAlignment="1"/>
    <xf numFmtId="0" fontId="11" fillId="0" borderId="0" xfId="0" applyFont="1" applyBorder="1" applyAlignment="1"/>
    <xf numFmtId="0" fontId="0" fillId="0" borderId="0" xfId="0" applyAlignment="1">
      <alignment vertical="top"/>
    </xf>
    <xf numFmtId="0" fontId="2" fillId="0" borderId="0" xfId="0" applyFont="1" applyBorder="1" applyAlignment="1">
      <alignment horizontal="left"/>
    </xf>
    <xf numFmtId="0" fontId="0" fillId="0" borderId="7" xfId="0" applyBorder="1" applyAlignment="1"/>
    <xf numFmtId="0" fontId="0" fillId="0" borderId="8" xfId="0" applyBorder="1" applyAlignme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4" xfId="0" applyFill="1" applyBorder="1" applyAlignment="1"/>
    <xf numFmtId="0" fontId="0" fillId="0" borderId="4" xfId="0" applyBorder="1" applyAlignment="1"/>
    <xf numFmtId="0" fontId="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РЕЧЕВОЕ</a:t>
            </a:r>
            <a:r>
              <a:rPr lang="ru-RU" baseline="0"/>
              <a:t> РАЗВИТИЕ РЕБЕНКА</a:t>
            </a:r>
            <a:endParaRPr lang="ru-RU"/>
          </a:p>
        </c:rich>
      </c:tx>
      <c:layout/>
      <c:overlay val="0"/>
    </c:title>
    <c:autoTitleDeleted val="0"/>
    <c:view3D>
      <c:rotX val="2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Лист1!$A$253:$A$260</c:f>
              <c:strCache>
                <c:ptCount val="8"/>
                <c:pt idx="0">
                  <c:v>1. фонематическое восприятие  </c:v>
                </c:pt>
                <c:pt idx="1">
                  <c:v>2. артикуляционная моторика </c:v>
                </c:pt>
                <c:pt idx="2">
                  <c:v>3. звукопроизношение </c:v>
                </c:pt>
                <c:pt idx="3">
                  <c:v>4. слоговая структура слова </c:v>
                </c:pt>
                <c:pt idx="4">
                  <c:v>5. навыки языкового анализа</c:v>
                </c:pt>
                <c:pt idx="5">
                  <c:v>6. грамматический строй речи </c:v>
                </c:pt>
                <c:pt idx="6">
                  <c:v>7. словарь  и словообразовательные процессы</c:v>
                </c:pt>
                <c:pt idx="7">
                  <c:v>8 связная речь</c:v>
                </c:pt>
              </c:strCache>
            </c:strRef>
          </c:cat>
          <c:val>
            <c:numRef>
              <c:f>Лист1!$B$253:$B$260</c:f>
              <c:numCache>
                <c:formatCode>General</c:formatCode>
                <c:ptCount val="8"/>
              </c:numCache>
            </c:numRef>
          </c:val>
        </c:ser>
        <c:ser>
          <c:idx val="1"/>
          <c:order val="1"/>
          <c:invertIfNegative val="0"/>
          <c:cat>
            <c:strRef>
              <c:f>Лист1!$A$253:$A$260</c:f>
              <c:strCache>
                <c:ptCount val="8"/>
                <c:pt idx="0">
                  <c:v>1. фонематическое восприятие  </c:v>
                </c:pt>
                <c:pt idx="1">
                  <c:v>2. артикуляционная моторика </c:v>
                </c:pt>
                <c:pt idx="2">
                  <c:v>3. звукопроизношение </c:v>
                </c:pt>
                <c:pt idx="3">
                  <c:v>4. слоговая структура слова </c:v>
                </c:pt>
                <c:pt idx="4">
                  <c:v>5. навыки языкового анализа</c:v>
                </c:pt>
                <c:pt idx="5">
                  <c:v>6. грамматический строй речи </c:v>
                </c:pt>
                <c:pt idx="6">
                  <c:v>7. словарь  и словообразовательные процессы</c:v>
                </c:pt>
                <c:pt idx="7">
                  <c:v>8 связная речь</c:v>
                </c:pt>
              </c:strCache>
            </c:strRef>
          </c:cat>
          <c:val>
            <c:numRef>
              <c:f>Лист1!$C$253:$C$260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Лист1!$A$253:$A$260</c:f>
              <c:strCache>
                <c:ptCount val="8"/>
                <c:pt idx="0">
                  <c:v>1. фонематическое восприятие  </c:v>
                </c:pt>
                <c:pt idx="1">
                  <c:v>2. артикуляционная моторика </c:v>
                </c:pt>
                <c:pt idx="2">
                  <c:v>3. звукопроизношение </c:v>
                </c:pt>
                <c:pt idx="3">
                  <c:v>4. слоговая структура слова </c:v>
                </c:pt>
                <c:pt idx="4">
                  <c:v>5. навыки языкового анализа</c:v>
                </c:pt>
                <c:pt idx="5">
                  <c:v>6. грамматический строй речи </c:v>
                </c:pt>
                <c:pt idx="6">
                  <c:v>7. словарь  и словообразовательные процессы</c:v>
                </c:pt>
                <c:pt idx="7">
                  <c:v>8 связная речь</c:v>
                </c:pt>
              </c:strCache>
            </c:strRef>
          </c:cat>
          <c:val>
            <c:numRef>
              <c:f>Лист1!$D$253:$D$260</c:f>
              <c:numCache>
                <c:formatCode>General</c:formatCode>
                <c:ptCount val="8"/>
              </c:numCache>
            </c:numRef>
          </c:val>
        </c:ser>
        <c:ser>
          <c:idx val="3"/>
          <c:order val="3"/>
          <c:invertIfNegative val="0"/>
          <c:cat>
            <c:strRef>
              <c:f>Лист1!$A$253:$A$260</c:f>
              <c:strCache>
                <c:ptCount val="8"/>
                <c:pt idx="0">
                  <c:v>1. фонематическое восприятие  </c:v>
                </c:pt>
                <c:pt idx="1">
                  <c:v>2. артикуляционная моторика </c:v>
                </c:pt>
                <c:pt idx="2">
                  <c:v>3. звукопроизношение </c:v>
                </c:pt>
                <c:pt idx="3">
                  <c:v>4. слоговая структура слова </c:v>
                </c:pt>
                <c:pt idx="4">
                  <c:v>5. навыки языкового анализа</c:v>
                </c:pt>
                <c:pt idx="5">
                  <c:v>6. грамматический строй речи </c:v>
                </c:pt>
                <c:pt idx="6">
                  <c:v>7. словарь  и словообразовательные процессы</c:v>
                </c:pt>
                <c:pt idx="7">
                  <c:v>8 связная речь</c:v>
                </c:pt>
              </c:strCache>
            </c:strRef>
          </c:cat>
          <c:val>
            <c:numRef>
              <c:f>Лист1!$E$253:$E$260</c:f>
            </c:numRef>
          </c:val>
        </c:ser>
        <c:ser>
          <c:idx val="4"/>
          <c:order val="4"/>
          <c:spPr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cat>
            <c:strRef>
              <c:f>Лист1!$A$253:$A$260</c:f>
              <c:strCache>
                <c:ptCount val="8"/>
                <c:pt idx="0">
                  <c:v>1. фонематическое восприятие  </c:v>
                </c:pt>
                <c:pt idx="1">
                  <c:v>2. артикуляционная моторика </c:v>
                </c:pt>
                <c:pt idx="2">
                  <c:v>3. звукопроизношение </c:v>
                </c:pt>
                <c:pt idx="3">
                  <c:v>4. слоговая структура слова </c:v>
                </c:pt>
                <c:pt idx="4">
                  <c:v>5. навыки языкового анализа</c:v>
                </c:pt>
                <c:pt idx="5">
                  <c:v>6. грамматический строй речи </c:v>
                </c:pt>
                <c:pt idx="6">
                  <c:v>7. словарь  и словообразовательные процессы</c:v>
                </c:pt>
                <c:pt idx="7">
                  <c:v>8 связная речь</c:v>
                </c:pt>
              </c:strCache>
            </c:strRef>
          </c:cat>
          <c:val>
            <c:numRef>
              <c:f>Лист1!$F$253:$F$260</c:f>
              <c:numCache>
                <c:formatCode>General</c:formatCode>
                <c:ptCount val="8"/>
                <c:pt idx="0">
                  <c:v>68.181818181818187</c:v>
                </c:pt>
                <c:pt idx="1">
                  <c:v>70</c:v>
                </c:pt>
                <c:pt idx="2">
                  <c:v>50</c:v>
                </c:pt>
                <c:pt idx="3">
                  <c:v>77.272727272727266</c:v>
                </c:pt>
                <c:pt idx="4">
                  <c:v>65.625</c:v>
                </c:pt>
                <c:pt idx="5">
                  <c:v>71.15384615384616</c:v>
                </c:pt>
                <c:pt idx="6">
                  <c:v>55.729166666666664</c:v>
                </c:pt>
                <c:pt idx="7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919680"/>
        <c:axId val="110921216"/>
        <c:axId val="0"/>
      </c:bar3DChart>
      <c:catAx>
        <c:axId val="1109196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0921216"/>
        <c:crosses val="autoZero"/>
        <c:auto val="1"/>
        <c:lblAlgn val="ctr"/>
        <c:lblOffset val="100"/>
        <c:noMultiLvlLbl val="0"/>
      </c:catAx>
      <c:valAx>
        <c:axId val="110921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0919680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262</xdr:row>
      <xdr:rowOff>190499</xdr:rowOff>
    </xdr:from>
    <xdr:to>
      <xdr:col>8</xdr:col>
      <xdr:colOff>190501</xdr:colOff>
      <xdr:row>273</xdr:row>
      <xdr:rowOff>1323975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showWhiteSpace="0" view="pageLayout" topLeftCell="A61" zoomScale="80" zoomScaleNormal="100" zoomScalePageLayoutView="80" workbookViewId="0">
      <selection activeCell="C18" sqref="C18:K18"/>
    </sheetView>
  </sheetViews>
  <sheetFormatPr defaultRowHeight="15" x14ac:dyDescent="0.25"/>
  <cols>
    <col min="1" max="1" width="11.85546875" customWidth="1"/>
    <col min="2" max="2" width="12.140625" customWidth="1"/>
    <col min="3" max="3" width="13.5703125" customWidth="1"/>
    <col min="4" max="4" width="10.85546875" customWidth="1"/>
    <col min="5" max="5" width="0.140625" hidden="1" customWidth="1"/>
    <col min="6" max="6" width="5.85546875" customWidth="1"/>
    <col min="7" max="7" width="6.7109375" customWidth="1"/>
    <col min="8" max="8" width="7" customWidth="1"/>
  </cols>
  <sheetData>
    <row r="1" spans="1:11" ht="36.75" customHeight="1" x14ac:dyDescent="0.4">
      <c r="A1" s="1"/>
      <c r="B1" s="1"/>
      <c r="C1" s="1"/>
      <c r="D1" s="3" t="s">
        <v>0</v>
      </c>
      <c r="E1" s="3" t="s">
        <v>0</v>
      </c>
      <c r="F1" s="3"/>
      <c r="G1" s="3"/>
      <c r="H1" s="1"/>
      <c r="I1" s="1"/>
      <c r="J1" s="1"/>
      <c r="K1" s="1"/>
    </row>
    <row r="2" spans="1:11" ht="19.5" customHeight="1" x14ac:dyDescent="0.35">
      <c r="A2" s="2"/>
      <c r="B2" s="2"/>
      <c r="C2" s="2"/>
      <c r="D2" s="2"/>
      <c r="E2" s="2"/>
      <c r="F2" s="2"/>
      <c r="G2" s="2"/>
      <c r="H2" s="2"/>
      <c r="I2" s="183" t="s">
        <v>326</v>
      </c>
      <c r="J2" s="182"/>
      <c r="K2" s="182"/>
    </row>
    <row r="3" spans="1:11" ht="15" customHeight="1" x14ac:dyDescent="0.25">
      <c r="A3" s="182" t="s">
        <v>327</v>
      </c>
      <c r="B3" s="66"/>
      <c r="C3" s="66"/>
    </row>
    <row r="4" spans="1:11" ht="15" customHeight="1" x14ac:dyDescent="0.25"/>
    <row r="5" spans="1:11" x14ac:dyDescent="0.25">
      <c r="A5" s="66" t="s">
        <v>2</v>
      </c>
      <c r="B5" s="66"/>
      <c r="C5" s="80" t="s">
        <v>322</v>
      </c>
      <c r="D5" s="68"/>
      <c r="E5" s="68"/>
      <c r="F5" s="68"/>
      <c r="G5" s="68"/>
      <c r="H5" s="68"/>
      <c r="I5" s="68"/>
      <c r="J5" s="68"/>
      <c r="K5" s="68"/>
    </row>
    <row r="6" spans="1:11" x14ac:dyDescent="0.25">
      <c r="A6" s="66" t="s">
        <v>3</v>
      </c>
      <c r="B6" s="66"/>
      <c r="C6" s="66"/>
      <c r="D6" s="81" t="s">
        <v>323</v>
      </c>
      <c r="E6" s="71"/>
      <c r="F6" s="71"/>
      <c r="G6" s="71"/>
      <c r="H6" s="71"/>
      <c r="I6" s="71"/>
      <c r="J6" s="71"/>
      <c r="K6" s="71"/>
    </row>
    <row r="7" spans="1:11" x14ac:dyDescent="0.25">
      <c r="A7" s="66" t="s">
        <v>4</v>
      </c>
      <c r="B7" s="66"/>
      <c r="C7" s="184">
        <v>41581</v>
      </c>
      <c r="D7" s="133"/>
      <c r="E7" s="133"/>
      <c r="F7" s="133"/>
      <c r="G7" s="133"/>
      <c r="H7" s="133"/>
      <c r="I7" s="133"/>
      <c r="J7" s="133"/>
      <c r="K7" s="133"/>
    </row>
    <row r="8" spans="1:11" x14ac:dyDescent="0.25">
      <c r="A8" s="66" t="s">
        <v>5</v>
      </c>
      <c r="B8" s="66"/>
      <c r="C8" s="81" t="s">
        <v>324</v>
      </c>
      <c r="D8" s="71"/>
      <c r="E8" s="71"/>
      <c r="F8" s="71"/>
      <c r="G8" s="71"/>
      <c r="H8" s="71"/>
      <c r="I8" s="71"/>
      <c r="J8" s="71"/>
      <c r="K8" s="71"/>
    </row>
    <row r="9" spans="1:11" x14ac:dyDescent="0.25">
      <c r="A9" s="66" t="s">
        <v>261</v>
      </c>
      <c r="B9" s="66"/>
      <c r="C9" s="81" t="s">
        <v>262</v>
      </c>
      <c r="D9" s="71"/>
      <c r="E9" s="71"/>
      <c r="F9" s="71"/>
      <c r="G9" s="71"/>
      <c r="H9" s="71"/>
      <c r="I9" s="71"/>
      <c r="J9" s="71"/>
      <c r="K9" s="71"/>
    </row>
    <row r="10" spans="1:11" ht="15" customHeight="1" x14ac:dyDescent="0.25">
      <c r="A10" s="66" t="s">
        <v>259</v>
      </c>
      <c r="B10" s="66"/>
      <c r="C10" s="66"/>
      <c r="D10" s="66"/>
      <c r="E10" s="66"/>
      <c r="F10" s="66"/>
      <c r="G10" s="66"/>
      <c r="H10" s="66"/>
      <c r="I10" s="81" t="s">
        <v>218</v>
      </c>
      <c r="J10" s="71"/>
      <c r="K10" s="71"/>
    </row>
    <row r="11" spans="1:11" ht="15" customHeight="1" x14ac:dyDescent="0.25">
      <c r="A11" s="80"/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15.75" x14ac:dyDescent="0.25">
      <c r="A12" s="63" t="s">
        <v>17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5">
      <c r="A13" s="65" t="s">
        <v>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6" t="s">
        <v>15</v>
      </c>
      <c r="B14" s="66"/>
      <c r="C14" s="66"/>
      <c r="D14" s="66"/>
      <c r="F14" s="68">
        <v>38</v>
      </c>
      <c r="G14" s="68"/>
      <c r="H14" s="68"/>
      <c r="I14" s="68"/>
      <c r="J14" s="68"/>
      <c r="K14" s="68"/>
    </row>
    <row r="15" spans="1:11" x14ac:dyDescent="0.25">
      <c r="A15" s="66" t="s">
        <v>14</v>
      </c>
      <c r="B15" s="66"/>
      <c r="C15" s="79">
        <v>2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5">
      <c r="A16" s="178" t="s">
        <v>7</v>
      </c>
      <c r="B16" s="178"/>
      <c r="C16" s="178"/>
      <c r="D16" s="81" t="s">
        <v>325</v>
      </c>
      <c r="E16" s="71"/>
      <c r="F16" s="71"/>
      <c r="G16" s="71"/>
      <c r="H16" s="71"/>
      <c r="I16" s="71"/>
      <c r="J16" s="71"/>
      <c r="K16" s="71"/>
    </row>
    <row r="17" spans="1:11" x14ac:dyDescent="0.25">
      <c r="A17" s="66" t="s">
        <v>6</v>
      </c>
      <c r="B17" s="66"/>
      <c r="C17" s="80" t="s">
        <v>179</v>
      </c>
      <c r="D17" s="71"/>
      <c r="E17" s="71"/>
      <c r="F17" s="71"/>
      <c r="G17" s="71"/>
      <c r="H17" s="71"/>
      <c r="I17" s="71"/>
      <c r="J17" s="71"/>
      <c r="K17" s="71"/>
    </row>
    <row r="18" spans="1:11" x14ac:dyDescent="0.25">
      <c r="A18" s="66" t="s">
        <v>260</v>
      </c>
      <c r="B18" s="66"/>
      <c r="C18" s="81" t="s">
        <v>314</v>
      </c>
      <c r="D18" s="71"/>
      <c r="E18" s="71"/>
      <c r="F18" s="71"/>
      <c r="G18" s="71"/>
      <c r="H18" s="71"/>
      <c r="I18" s="71"/>
      <c r="J18" s="71"/>
      <c r="K18" s="71"/>
    </row>
    <row r="19" spans="1:11" x14ac:dyDescent="0.25">
      <c r="A19" s="178" t="s">
        <v>263</v>
      </c>
      <c r="B19" s="178"/>
      <c r="C19" s="178"/>
      <c r="D19" s="178"/>
      <c r="E19" s="178"/>
      <c r="F19" s="178"/>
      <c r="G19" s="178"/>
      <c r="H19" s="178"/>
      <c r="I19" s="80" t="s">
        <v>315</v>
      </c>
      <c r="J19" s="80"/>
      <c r="K19" s="80"/>
    </row>
    <row r="20" spans="1:11" x14ac:dyDescent="0.25">
      <c r="A20" s="66" t="s">
        <v>8</v>
      </c>
      <c r="B20" s="66"/>
      <c r="C20" s="66"/>
      <c r="D20" s="66"/>
      <c r="E20" s="66"/>
      <c r="F20" s="66"/>
      <c r="G20" s="80" t="s">
        <v>177</v>
      </c>
      <c r="H20" s="68"/>
      <c r="I20" s="68"/>
      <c r="J20" s="68"/>
      <c r="K20" s="68"/>
    </row>
    <row r="21" spans="1:11" x14ac:dyDescent="0.25">
      <c r="A21" s="66" t="s">
        <v>9</v>
      </c>
      <c r="B21" s="66"/>
      <c r="C21" s="66"/>
      <c r="D21" s="66"/>
      <c r="F21" s="80" t="s">
        <v>316</v>
      </c>
      <c r="G21" s="68"/>
      <c r="H21" s="68"/>
      <c r="I21" s="68"/>
      <c r="J21" s="68"/>
      <c r="K21" s="68"/>
    </row>
    <row r="22" spans="1:11" x14ac:dyDescent="0.25">
      <c r="A22" s="66" t="s">
        <v>10</v>
      </c>
      <c r="B22" s="66"/>
      <c r="C22" s="80" t="s">
        <v>314</v>
      </c>
      <c r="D22" s="68"/>
      <c r="E22" s="68"/>
      <c r="F22" s="68"/>
      <c r="G22" s="68"/>
      <c r="H22" s="68"/>
      <c r="I22" s="68"/>
      <c r="J22" s="68"/>
      <c r="K22" s="68"/>
    </row>
    <row r="23" spans="1:11" x14ac:dyDescent="0.25">
      <c r="A23" s="66" t="s">
        <v>11</v>
      </c>
      <c r="B23" s="66"/>
      <c r="C23" s="66"/>
      <c r="D23" s="66"/>
      <c r="F23" s="81" t="s">
        <v>12</v>
      </c>
      <c r="G23" s="71"/>
      <c r="H23" s="71"/>
      <c r="I23" s="71"/>
      <c r="J23" s="71"/>
      <c r="K23" s="71"/>
    </row>
    <row r="24" spans="1:11" x14ac:dyDescent="0.25">
      <c r="A24" s="66" t="s">
        <v>13</v>
      </c>
      <c r="B24" s="66"/>
      <c r="C24" s="66"/>
      <c r="D24" s="66"/>
      <c r="F24" s="81" t="s">
        <v>46</v>
      </c>
      <c r="G24" s="71"/>
      <c r="H24" s="71"/>
      <c r="I24" s="71"/>
      <c r="J24" s="71"/>
      <c r="K24" s="71"/>
    </row>
    <row r="25" spans="1:11" x14ac:dyDescent="0.25">
      <c r="A25" s="66" t="s">
        <v>16</v>
      </c>
      <c r="B25" s="66"/>
      <c r="C25" s="132">
        <v>3150</v>
      </c>
      <c r="D25" s="133"/>
      <c r="E25" s="133"/>
      <c r="F25" s="133"/>
      <c r="G25" s="13" t="s">
        <v>178</v>
      </c>
      <c r="H25" s="81" t="s">
        <v>317</v>
      </c>
      <c r="I25" s="81"/>
      <c r="J25" s="81"/>
      <c r="K25" s="81"/>
    </row>
    <row r="26" spans="1:11" x14ac:dyDescent="0.25">
      <c r="A26" s="66" t="s">
        <v>312</v>
      </c>
      <c r="B26" s="66"/>
      <c r="C26" s="200" t="s">
        <v>313</v>
      </c>
      <c r="D26" s="66"/>
      <c r="E26" s="66"/>
      <c r="F26" s="66"/>
      <c r="G26" s="66"/>
      <c r="H26" s="66"/>
      <c r="I26" s="66"/>
      <c r="J26" s="66"/>
      <c r="K26" s="66"/>
    </row>
    <row r="27" spans="1:11" x14ac:dyDescent="0.25">
      <c r="A27" s="118" t="s">
        <v>18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x14ac:dyDescent="0.25">
      <c r="A28" s="66" t="s">
        <v>19</v>
      </c>
      <c r="B28" s="66"/>
      <c r="C28" s="66"/>
      <c r="D28" s="180" t="s">
        <v>318</v>
      </c>
      <c r="E28" s="68"/>
      <c r="F28" s="68"/>
      <c r="G28" s="68"/>
      <c r="H28" s="68"/>
      <c r="I28" s="68"/>
      <c r="J28" s="68"/>
      <c r="K28" s="68"/>
    </row>
    <row r="29" spans="1:11" x14ac:dyDescent="0.25">
      <c r="A29" s="66" t="s">
        <v>20</v>
      </c>
      <c r="B29" s="66"/>
      <c r="C29" s="66"/>
      <c r="D29" s="66"/>
      <c r="E29" s="180" t="s">
        <v>319</v>
      </c>
      <c r="F29" s="181"/>
      <c r="G29" s="181"/>
      <c r="H29" s="181"/>
      <c r="I29" s="181"/>
      <c r="J29" s="181"/>
      <c r="K29" s="181"/>
    </row>
    <row r="30" spans="1:11" x14ac:dyDescent="0.25">
      <c r="A30" t="s">
        <v>21</v>
      </c>
      <c r="B30" s="180" t="s">
        <v>311</v>
      </c>
      <c r="C30" s="181"/>
      <c r="D30" s="66" t="s">
        <v>22</v>
      </c>
      <c r="E30" s="66"/>
      <c r="F30" s="66"/>
      <c r="G30" s="66"/>
      <c r="H30" s="81" t="s">
        <v>44</v>
      </c>
      <c r="I30" s="71"/>
      <c r="J30" s="71"/>
      <c r="K30" s="71"/>
    </row>
    <row r="31" spans="1:11" x14ac:dyDescent="0.25">
      <c r="A31" s="66" t="s">
        <v>23</v>
      </c>
      <c r="B31" s="66"/>
      <c r="C31" s="180" t="s">
        <v>358</v>
      </c>
      <c r="D31" s="68"/>
      <c r="E31" s="68"/>
      <c r="F31" s="66" t="s">
        <v>24</v>
      </c>
      <c r="G31" s="66"/>
      <c r="H31" s="66"/>
      <c r="I31" s="5" t="s">
        <v>320</v>
      </c>
      <c r="J31" s="8" t="s">
        <v>25</v>
      </c>
      <c r="K31" s="8"/>
    </row>
    <row r="32" spans="1:11" ht="15.75" x14ac:dyDescent="0.25">
      <c r="A32" s="145" t="s">
        <v>26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5">
      <c r="A33" t="s">
        <v>27</v>
      </c>
      <c r="B33" s="80" t="s">
        <v>219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5">
      <c r="A34" t="s">
        <v>28</v>
      </c>
      <c r="B34" s="71" t="s">
        <v>232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5">
      <c r="A35" t="s">
        <v>29</v>
      </c>
      <c r="B35" s="81" t="s">
        <v>48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1" x14ac:dyDescent="0.25">
      <c r="A36" s="66" t="s">
        <v>30</v>
      </c>
      <c r="B36" s="66"/>
      <c r="C36" s="81" t="s">
        <v>47</v>
      </c>
      <c r="D36" s="71"/>
      <c r="E36" s="71"/>
      <c r="F36" s="71"/>
      <c r="G36" s="71"/>
      <c r="H36" s="71"/>
      <c r="I36" s="71"/>
      <c r="J36" s="71"/>
      <c r="K36" s="71"/>
    </row>
    <row r="37" spans="1:11" x14ac:dyDescent="0.25">
      <c r="A37" s="66" t="s">
        <v>31</v>
      </c>
      <c r="B37" s="66"/>
      <c r="C37" s="66"/>
      <c r="D37" s="81" t="s">
        <v>46</v>
      </c>
      <c r="E37" s="71"/>
      <c r="F37" s="71"/>
      <c r="G37" s="71"/>
      <c r="H37" s="71"/>
      <c r="I37" s="71"/>
      <c r="J37" s="71"/>
      <c r="K37" s="71"/>
    </row>
    <row r="38" spans="1:11" ht="15.75" x14ac:dyDescent="0.25">
      <c r="A38" s="145" t="s">
        <v>32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t="s">
        <v>33</v>
      </c>
      <c r="C39" s="27" t="s">
        <v>45</v>
      </c>
      <c r="D39" s="28" t="s">
        <v>221</v>
      </c>
      <c r="E39" t="s">
        <v>34</v>
      </c>
      <c r="F39" s="136" t="s">
        <v>222</v>
      </c>
      <c r="G39" s="137"/>
      <c r="I39" t="s">
        <v>35</v>
      </c>
      <c r="J39" s="27" t="s">
        <v>223</v>
      </c>
    </row>
    <row r="40" spans="1:11" x14ac:dyDescent="0.25">
      <c r="A40" s="4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t="s">
        <v>37</v>
      </c>
      <c r="B41" s="9" t="s">
        <v>224</v>
      </c>
      <c r="C41" s="7" t="s">
        <v>38</v>
      </c>
      <c r="D41" s="9" t="s">
        <v>225</v>
      </c>
      <c r="F41" s="138" t="s">
        <v>39</v>
      </c>
      <c r="G41" s="139"/>
      <c r="H41" s="27" t="s">
        <v>223</v>
      </c>
      <c r="I41" s="10" t="s">
        <v>40</v>
      </c>
      <c r="J41" s="79" t="s">
        <v>226</v>
      </c>
      <c r="K41" s="66"/>
    </row>
    <row r="42" spans="1:11" x14ac:dyDescent="0.25">
      <c r="A42" t="s">
        <v>41</v>
      </c>
      <c r="B42" s="6" t="s">
        <v>42</v>
      </c>
      <c r="D42" t="s">
        <v>43</v>
      </c>
      <c r="E42" s="5" t="s">
        <v>42</v>
      </c>
      <c r="F42" s="68" t="s">
        <v>42</v>
      </c>
      <c r="G42" s="68"/>
      <c r="H42" s="186" t="s">
        <v>233</v>
      </c>
      <c r="I42" s="186"/>
      <c r="J42" s="80" t="s">
        <v>42</v>
      </c>
      <c r="K42" s="80"/>
    </row>
    <row r="43" spans="1:11" x14ac:dyDescent="0.25">
      <c r="A43" s="4" t="s">
        <v>55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t="s">
        <v>49</v>
      </c>
      <c r="B44" s="180" t="s">
        <v>329</v>
      </c>
      <c r="C44" s="181"/>
      <c r="D44" s="1" t="s">
        <v>50</v>
      </c>
      <c r="E44" s="132" t="s">
        <v>330</v>
      </c>
      <c r="F44" s="133"/>
      <c r="G44" s="133"/>
      <c r="H44" s="133"/>
      <c r="I44" s="133"/>
      <c r="J44" s="133"/>
      <c r="K44" s="133"/>
    </row>
    <row r="45" spans="1:11" x14ac:dyDescent="0.25">
      <c r="A45" t="s">
        <v>51</v>
      </c>
      <c r="B45" s="80" t="s">
        <v>331</v>
      </c>
      <c r="C45" s="68"/>
      <c r="D45" s="68"/>
      <c r="E45" s="68"/>
      <c r="F45" s="68"/>
      <c r="G45" s="64" t="s">
        <v>229</v>
      </c>
      <c r="H45" s="64"/>
      <c r="I45" s="80" t="s">
        <v>227</v>
      </c>
      <c r="J45" s="71"/>
      <c r="K45" s="71"/>
    </row>
    <row r="46" spans="1:11" x14ac:dyDescent="0.25">
      <c r="A46" t="s">
        <v>52</v>
      </c>
      <c r="B46" s="80" t="s">
        <v>228</v>
      </c>
      <c r="C46" s="68"/>
      <c r="D46" s="68"/>
      <c r="E46" s="68"/>
      <c r="F46" s="66" t="s">
        <v>53</v>
      </c>
      <c r="G46" s="66"/>
      <c r="H46" s="80" t="s">
        <v>234</v>
      </c>
      <c r="I46" s="68"/>
      <c r="J46" s="68"/>
      <c r="K46" s="68"/>
    </row>
    <row r="47" spans="1:11" x14ac:dyDescent="0.25">
      <c r="A47" s="66" t="s">
        <v>54</v>
      </c>
      <c r="B47" s="66"/>
      <c r="C47" s="66"/>
      <c r="D47" s="198" t="s">
        <v>321</v>
      </c>
      <c r="E47" s="66"/>
      <c r="F47" s="66"/>
      <c r="G47" s="66"/>
      <c r="H47" s="66"/>
      <c r="I47" s="66"/>
      <c r="J47" s="66"/>
      <c r="K47" s="66"/>
    </row>
    <row r="48" spans="1:11" x14ac:dyDescent="0.25">
      <c r="A48" s="187" t="s">
        <v>332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x14ac:dyDescent="0.25">
      <c r="A49" s="64" t="s">
        <v>56</v>
      </c>
      <c r="B49" s="64"/>
      <c r="C49" s="64"/>
      <c r="D49" s="81" t="s">
        <v>57</v>
      </c>
      <c r="E49" s="71"/>
      <c r="F49" s="71"/>
      <c r="G49" s="71"/>
      <c r="H49" s="71"/>
      <c r="I49" s="71"/>
      <c r="J49" s="71"/>
      <c r="K49" s="71"/>
    </row>
    <row r="50" spans="1:11" ht="30" customHeight="1" x14ac:dyDescent="0.25">
      <c r="A50" s="199" t="s">
        <v>58</v>
      </c>
      <c r="B50" s="199"/>
      <c r="C50" s="199"/>
      <c r="D50" s="188" t="s">
        <v>230</v>
      </c>
      <c r="E50" s="188"/>
      <c r="F50" s="188"/>
      <c r="G50" s="188"/>
      <c r="H50" s="188"/>
      <c r="I50" s="188"/>
      <c r="J50" s="188"/>
      <c r="K50" s="188"/>
    </row>
    <row r="51" spans="1:11" x14ac:dyDescent="0.25">
      <c r="A51" s="66" t="s">
        <v>59</v>
      </c>
      <c r="B51" s="66"/>
      <c r="C51" s="80" t="s">
        <v>60</v>
      </c>
      <c r="D51" s="68"/>
      <c r="E51" s="68"/>
      <c r="F51" s="68"/>
      <c r="G51" s="68"/>
      <c r="H51" s="68"/>
      <c r="I51" s="68"/>
      <c r="J51" s="68"/>
      <c r="K51" s="68"/>
    </row>
    <row r="52" spans="1:11" x14ac:dyDescent="0.25">
      <c r="A52" s="118" t="s">
        <v>61</v>
      </c>
      <c r="B52" s="66"/>
    </row>
    <row r="53" spans="1:11" x14ac:dyDescent="0.25">
      <c r="A53" s="66" t="s">
        <v>62</v>
      </c>
      <c r="B53" s="66"/>
      <c r="C53" s="66"/>
      <c r="D53" s="66"/>
      <c r="E53" s="66"/>
      <c r="F53" s="66"/>
      <c r="G53" s="66"/>
      <c r="H53" s="80" t="s">
        <v>188</v>
      </c>
      <c r="I53" s="68"/>
      <c r="J53" s="68"/>
      <c r="K53" s="68"/>
    </row>
    <row r="54" spans="1:11" x14ac:dyDescent="0.25">
      <c r="A54" s="66" t="s">
        <v>63</v>
      </c>
      <c r="B54" s="66"/>
      <c r="C54" s="68" t="s">
        <v>70</v>
      </c>
      <c r="D54" s="68"/>
      <c r="E54" s="68"/>
      <c r="F54" s="68"/>
      <c r="G54" s="68"/>
      <c r="H54" s="68"/>
      <c r="I54" s="68"/>
      <c r="J54" s="68"/>
      <c r="K54" s="68"/>
    </row>
    <row r="55" spans="1:11" x14ac:dyDescent="0.25">
      <c r="A55" s="66" t="s">
        <v>64</v>
      </c>
      <c r="B55" s="66"/>
      <c r="C55" s="66"/>
      <c r="D55" s="66"/>
      <c r="E55" s="81" t="s">
        <v>65</v>
      </c>
      <c r="F55" s="71"/>
      <c r="G55" s="71"/>
      <c r="H55" s="71"/>
      <c r="I55" s="71"/>
      <c r="J55" s="71"/>
      <c r="K55" s="71"/>
    </row>
    <row r="56" spans="1:11" x14ac:dyDescent="0.25">
      <c r="A56" s="118" t="s">
        <v>66</v>
      </c>
      <c r="B56" s="66"/>
      <c r="C56" s="66"/>
    </row>
    <row r="57" spans="1:11" x14ac:dyDescent="0.25">
      <c r="A57" s="66" t="s">
        <v>67</v>
      </c>
      <c r="B57" s="66"/>
      <c r="C57" s="66"/>
      <c r="D57" s="66"/>
      <c r="E57" s="80" t="s">
        <v>333</v>
      </c>
      <c r="F57" s="68"/>
      <c r="G57" s="68"/>
      <c r="H57" s="68"/>
      <c r="I57" s="68"/>
      <c r="J57" s="68"/>
      <c r="K57" s="68"/>
    </row>
    <row r="58" spans="1:11" x14ac:dyDescent="0.25">
      <c r="A58" s="66" t="s">
        <v>68</v>
      </c>
      <c r="B58" s="66"/>
      <c r="C58" s="66"/>
      <c r="D58" s="66"/>
      <c r="F58" s="81" t="s">
        <v>201</v>
      </c>
      <c r="G58" s="81"/>
      <c r="H58" s="81"/>
      <c r="I58" s="81"/>
      <c r="J58" s="81"/>
      <c r="K58" s="81"/>
    </row>
    <row r="59" spans="1:11" x14ac:dyDescent="0.25">
      <c r="A59" s="66" t="s">
        <v>69</v>
      </c>
      <c r="B59" s="66"/>
      <c r="C59" s="66"/>
      <c r="D59" s="66"/>
      <c r="E59" s="66"/>
      <c r="F59" s="66"/>
      <c r="G59" s="81" t="s">
        <v>42</v>
      </c>
      <c r="H59" s="71"/>
      <c r="I59" s="71"/>
      <c r="J59" s="71"/>
      <c r="K59" s="71"/>
    </row>
    <row r="60" spans="1:11" x14ac:dyDescent="0.25">
      <c r="A60" s="66" t="s">
        <v>189</v>
      </c>
      <c r="B60" s="66"/>
      <c r="C60" s="66"/>
      <c r="D60" s="66"/>
      <c r="F60" s="80" t="s">
        <v>235</v>
      </c>
      <c r="G60" s="68"/>
      <c r="H60" s="68"/>
      <c r="I60" s="68"/>
      <c r="J60" s="68"/>
      <c r="K60" s="68"/>
    </row>
    <row r="61" spans="1:11" x14ac:dyDescent="0.25">
      <c r="A61" s="4" t="s">
        <v>71</v>
      </c>
    </row>
    <row r="62" spans="1:11" x14ac:dyDescent="0.25">
      <c r="A62" t="s">
        <v>73</v>
      </c>
      <c r="B62" s="180" t="s">
        <v>231</v>
      </c>
      <c r="C62" s="181"/>
      <c r="D62" s="139" t="s">
        <v>72</v>
      </c>
      <c r="E62" s="66"/>
      <c r="F62" s="180" t="s">
        <v>42</v>
      </c>
      <c r="G62" s="181"/>
      <c r="H62" s="181"/>
      <c r="I62" s="181"/>
      <c r="J62" s="181"/>
    </row>
    <row r="63" spans="1:11" s="8" customFormat="1" x14ac:dyDescent="0.25"/>
    <row r="64" spans="1:11" ht="15" customHeight="1" x14ac:dyDescent="0.25">
      <c r="A64" s="125" t="s">
        <v>264</v>
      </c>
      <c r="B64" s="71"/>
      <c r="C64" s="71"/>
      <c r="D64" s="71"/>
      <c r="E64" s="71"/>
      <c r="F64" s="71"/>
      <c r="G64" s="71"/>
      <c r="H64" s="71"/>
      <c r="I64" s="71"/>
      <c r="J64" s="71"/>
      <c r="K64" s="72"/>
    </row>
    <row r="65" spans="1:11" x14ac:dyDescent="0.25">
      <c r="A65" s="125" t="s">
        <v>106</v>
      </c>
      <c r="B65" s="71"/>
      <c r="C65" s="71"/>
      <c r="D65" s="71"/>
      <c r="E65" s="71"/>
      <c r="F65" s="71"/>
      <c r="G65" s="71"/>
      <c r="H65" s="72"/>
      <c r="I65" s="195" t="s">
        <v>220</v>
      </c>
      <c r="J65" s="120"/>
      <c r="K65" s="121"/>
    </row>
    <row r="66" spans="1:11" ht="15" customHeight="1" x14ac:dyDescent="0.25">
      <c r="A66" s="12" t="s">
        <v>74</v>
      </c>
      <c r="B66" s="71" t="s">
        <v>75</v>
      </c>
      <c r="C66" s="71"/>
      <c r="D66" s="71"/>
      <c r="E66" s="72"/>
      <c r="F66" s="11">
        <v>1</v>
      </c>
      <c r="G66" s="11"/>
      <c r="H66" s="14"/>
      <c r="I66" s="91"/>
      <c r="J66" s="114"/>
      <c r="K66" s="93"/>
    </row>
    <row r="67" spans="1:11" x14ac:dyDescent="0.25">
      <c r="A67" s="12" t="s">
        <v>304</v>
      </c>
      <c r="B67" s="71" t="s">
        <v>305</v>
      </c>
      <c r="C67" s="71"/>
      <c r="D67" s="71"/>
      <c r="E67" s="72"/>
      <c r="F67" s="11">
        <v>0.5</v>
      </c>
      <c r="G67" s="11"/>
      <c r="H67" s="14"/>
      <c r="I67" s="91"/>
      <c r="J67" s="114"/>
      <c r="K67" s="93"/>
    </row>
    <row r="68" spans="1:11" x14ac:dyDescent="0.25">
      <c r="A68" s="12" t="s">
        <v>306</v>
      </c>
      <c r="B68" s="71" t="s">
        <v>307</v>
      </c>
      <c r="C68" s="71"/>
      <c r="D68" s="71"/>
      <c r="E68" s="72"/>
      <c r="F68" s="11">
        <v>1</v>
      </c>
      <c r="G68" s="11"/>
      <c r="H68" s="14"/>
      <c r="I68" s="91"/>
      <c r="J68" s="114"/>
      <c r="K68" s="93"/>
    </row>
    <row r="69" spans="1:11" x14ac:dyDescent="0.25">
      <c r="A69" s="12" t="s">
        <v>308</v>
      </c>
      <c r="B69" s="71" t="s">
        <v>309</v>
      </c>
      <c r="C69" s="71"/>
      <c r="D69" s="71"/>
      <c r="E69" s="72"/>
      <c r="F69" s="11">
        <v>0.5</v>
      </c>
      <c r="G69" s="11"/>
      <c r="H69" s="14"/>
      <c r="I69" s="91"/>
      <c r="J69" s="114"/>
      <c r="K69" s="93"/>
    </row>
    <row r="70" spans="1:11" x14ac:dyDescent="0.25">
      <c r="A70" s="12" t="s">
        <v>76</v>
      </c>
      <c r="B70" s="71" t="s">
        <v>77</v>
      </c>
      <c r="C70" s="71"/>
      <c r="D70" s="71"/>
      <c r="E70" s="72"/>
      <c r="F70" s="11">
        <v>1</v>
      </c>
      <c r="G70" s="11"/>
      <c r="H70" s="14"/>
      <c r="I70" s="91"/>
      <c r="J70" s="114"/>
      <c r="K70" s="93"/>
    </row>
    <row r="71" spans="1:11" x14ac:dyDescent="0.25">
      <c r="A71" s="12" t="s">
        <v>78</v>
      </c>
      <c r="B71" s="71" t="s">
        <v>79</v>
      </c>
      <c r="C71" s="71"/>
      <c r="D71" s="71"/>
      <c r="E71" s="72"/>
      <c r="F71" s="11">
        <v>1</v>
      </c>
      <c r="G71" s="11"/>
      <c r="H71" s="14"/>
      <c r="I71" s="91"/>
      <c r="J71" s="114"/>
      <c r="K71" s="93"/>
    </row>
    <row r="72" spans="1:11" x14ac:dyDescent="0.25">
      <c r="A72" s="12" t="s">
        <v>80</v>
      </c>
      <c r="B72" s="71" t="s">
        <v>81</v>
      </c>
      <c r="C72" s="71"/>
      <c r="D72" s="71"/>
      <c r="E72" s="72"/>
      <c r="F72" s="11">
        <v>0.5</v>
      </c>
      <c r="G72" s="11"/>
      <c r="H72" s="14"/>
      <c r="I72" s="91"/>
      <c r="J72" s="114"/>
      <c r="K72" s="93"/>
    </row>
    <row r="73" spans="1:11" x14ac:dyDescent="0.25">
      <c r="A73" s="70" t="s">
        <v>298</v>
      </c>
      <c r="B73" s="71"/>
      <c r="C73" s="71"/>
      <c r="D73" s="71"/>
      <c r="E73" s="72"/>
      <c r="F73" s="11">
        <v>0.5</v>
      </c>
      <c r="G73" s="11"/>
      <c r="H73" s="14"/>
      <c r="I73" s="91"/>
      <c r="J73" s="114"/>
      <c r="K73" s="93"/>
    </row>
    <row r="74" spans="1:11" x14ac:dyDescent="0.25">
      <c r="A74" s="70" t="s">
        <v>299</v>
      </c>
      <c r="B74" s="71"/>
      <c r="C74" s="71"/>
      <c r="D74" s="71"/>
      <c r="E74" s="62"/>
      <c r="F74" s="11">
        <v>0.5</v>
      </c>
      <c r="G74" s="11"/>
      <c r="H74" s="14"/>
      <c r="I74" s="91"/>
      <c r="J74" s="114"/>
      <c r="K74" s="93"/>
    </row>
    <row r="75" spans="1:11" x14ac:dyDescent="0.25">
      <c r="A75" s="70" t="s">
        <v>300</v>
      </c>
      <c r="B75" s="71"/>
      <c r="C75" s="71"/>
      <c r="D75" s="71"/>
      <c r="E75" s="72"/>
      <c r="F75" s="11">
        <v>0.5</v>
      </c>
      <c r="G75" s="11"/>
      <c r="H75" s="14"/>
      <c r="I75" s="91"/>
      <c r="J75" s="114"/>
      <c r="K75" s="93"/>
    </row>
    <row r="76" spans="1:11" x14ac:dyDescent="0.25">
      <c r="A76" s="70" t="s">
        <v>301</v>
      </c>
      <c r="B76" s="71"/>
      <c r="C76" s="71"/>
      <c r="D76" s="71"/>
      <c r="E76" s="72"/>
      <c r="F76" s="11">
        <v>0.5</v>
      </c>
      <c r="G76" s="11"/>
      <c r="H76" s="14"/>
      <c r="I76" s="91"/>
      <c r="J76" s="114"/>
      <c r="K76" s="93"/>
    </row>
    <row r="77" spans="1:11" ht="15.75" thickBot="1" x14ac:dyDescent="0.3">
      <c r="A77" s="153" t="s">
        <v>180</v>
      </c>
      <c r="B77" s="154"/>
      <c r="C77" s="154"/>
      <c r="D77" s="154"/>
      <c r="E77" s="155"/>
      <c r="F77" s="24">
        <f>SUM(F66:F76)</f>
        <v>7.5</v>
      </c>
      <c r="G77" s="24">
        <v>11</v>
      </c>
      <c r="H77" s="26">
        <f>F77*100/G77</f>
        <v>68.181818181818187</v>
      </c>
      <c r="I77" s="94"/>
      <c r="J77" s="95"/>
      <c r="K77" s="96"/>
    </row>
    <row r="78" spans="1:11" x14ac:dyDescent="0.25">
      <c r="A78" s="82" t="s">
        <v>105</v>
      </c>
      <c r="B78" s="83"/>
      <c r="C78" s="83"/>
      <c r="D78" s="83"/>
      <c r="E78" s="83"/>
      <c r="F78" s="83"/>
      <c r="G78" s="83"/>
      <c r="H78" s="84"/>
      <c r="I78" s="88" t="s">
        <v>91</v>
      </c>
      <c r="J78" s="89"/>
      <c r="K78" s="90"/>
    </row>
    <row r="79" spans="1:11" x14ac:dyDescent="0.25">
      <c r="A79" s="70" t="s">
        <v>82</v>
      </c>
      <c r="B79" s="71"/>
      <c r="C79" s="71"/>
      <c r="D79" s="71"/>
      <c r="E79" s="72"/>
      <c r="F79" s="11">
        <v>1</v>
      </c>
      <c r="G79" s="14"/>
      <c r="H79" s="11"/>
      <c r="I79" s="91"/>
      <c r="J79" s="92"/>
      <c r="K79" s="93"/>
    </row>
    <row r="80" spans="1:11" x14ac:dyDescent="0.25">
      <c r="A80" s="70" t="s">
        <v>83</v>
      </c>
      <c r="B80" s="71"/>
      <c r="C80" s="71"/>
      <c r="D80" s="71"/>
      <c r="E80" s="72"/>
      <c r="F80" s="11">
        <v>1</v>
      </c>
      <c r="G80" s="14"/>
      <c r="H80" s="11"/>
      <c r="I80" s="91"/>
      <c r="J80" s="92"/>
      <c r="K80" s="93"/>
    </row>
    <row r="81" spans="1:11" x14ac:dyDescent="0.25">
      <c r="A81" s="70" t="s">
        <v>84</v>
      </c>
      <c r="B81" s="71"/>
      <c r="C81" s="71"/>
      <c r="D81" s="71"/>
      <c r="E81" s="72"/>
      <c r="F81" s="11">
        <v>1</v>
      </c>
      <c r="G81" s="14"/>
      <c r="H81" s="11"/>
      <c r="I81" s="91"/>
      <c r="J81" s="92"/>
      <c r="K81" s="93"/>
    </row>
    <row r="82" spans="1:11" x14ac:dyDescent="0.25">
      <c r="A82" s="70" t="s">
        <v>85</v>
      </c>
      <c r="B82" s="71"/>
      <c r="C82" s="71"/>
      <c r="D82" s="71"/>
      <c r="E82" s="72"/>
      <c r="F82" s="11">
        <v>1</v>
      </c>
      <c r="G82" s="14"/>
      <c r="H82" s="11"/>
      <c r="I82" s="91"/>
      <c r="J82" s="92"/>
      <c r="K82" s="93"/>
    </row>
    <row r="83" spans="1:11" x14ac:dyDescent="0.25">
      <c r="A83" s="70" t="s">
        <v>86</v>
      </c>
      <c r="B83" s="71"/>
      <c r="C83" s="71"/>
      <c r="D83" s="71"/>
      <c r="E83" s="72"/>
      <c r="F83" s="11">
        <v>0.5</v>
      </c>
      <c r="G83" s="14"/>
      <c r="H83" s="11"/>
      <c r="I83" s="91"/>
      <c r="J83" s="92"/>
      <c r="K83" s="93"/>
    </row>
    <row r="84" spans="1:11" x14ac:dyDescent="0.25">
      <c r="A84" s="70" t="s">
        <v>87</v>
      </c>
      <c r="B84" s="71"/>
      <c r="C84" s="71"/>
      <c r="D84" s="71"/>
      <c r="E84" s="72"/>
      <c r="F84" s="11">
        <v>0.25</v>
      </c>
      <c r="G84" s="14"/>
      <c r="H84" s="11"/>
      <c r="I84" s="91"/>
      <c r="J84" s="92"/>
      <c r="K84" s="93"/>
    </row>
    <row r="85" spans="1:11" x14ac:dyDescent="0.25">
      <c r="A85" s="70" t="s">
        <v>88</v>
      </c>
      <c r="B85" s="71"/>
      <c r="C85" s="71"/>
      <c r="D85" s="71"/>
      <c r="E85" s="72"/>
      <c r="F85" s="11">
        <v>0.25</v>
      </c>
      <c r="G85" s="14"/>
      <c r="H85" s="11"/>
      <c r="I85" s="91"/>
      <c r="J85" s="92"/>
      <c r="K85" s="93"/>
    </row>
    <row r="86" spans="1:11" x14ac:dyDescent="0.25">
      <c r="A86" s="70" t="s">
        <v>89</v>
      </c>
      <c r="B86" s="71"/>
      <c r="C86" s="71"/>
      <c r="D86" s="71"/>
      <c r="E86" s="72"/>
      <c r="F86" s="11">
        <v>0.5</v>
      </c>
      <c r="G86" s="14"/>
      <c r="H86" s="11"/>
      <c r="I86" s="91"/>
      <c r="J86" s="92"/>
      <c r="K86" s="93"/>
    </row>
    <row r="87" spans="1:11" x14ac:dyDescent="0.25">
      <c r="A87" s="70" t="s">
        <v>350</v>
      </c>
      <c r="B87" s="71"/>
      <c r="C87" s="71"/>
      <c r="D87" s="71"/>
      <c r="E87" s="72"/>
      <c r="F87" s="11">
        <v>0.5</v>
      </c>
      <c r="G87" s="14"/>
      <c r="H87" s="11"/>
      <c r="I87" s="91"/>
      <c r="J87" s="92"/>
      <c r="K87" s="93"/>
    </row>
    <row r="88" spans="1:11" x14ac:dyDescent="0.25">
      <c r="A88" s="70" t="s">
        <v>90</v>
      </c>
      <c r="B88" s="71"/>
      <c r="C88" s="71"/>
      <c r="D88" s="71"/>
      <c r="E88" s="72"/>
      <c r="F88" s="11">
        <v>1</v>
      </c>
      <c r="G88" s="14"/>
      <c r="H88" s="11"/>
      <c r="I88" s="91"/>
      <c r="J88" s="92"/>
      <c r="K88" s="93"/>
    </row>
    <row r="89" spans="1:11" ht="15.75" thickBot="1" x14ac:dyDescent="0.3">
      <c r="A89" s="153" t="s">
        <v>181</v>
      </c>
      <c r="B89" s="154"/>
      <c r="C89" s="154"/>
      <c r="D89" s="155"/>
      <c r="E89" s="24"/>
      <c r="F89" s="24">
        <f>SUM(F79:F88)</f>
        <v>7</v>
      </c>
      <c r="G89" s="26">
        <v>10</v>
      </c>
      <c r="H89" s="24">
        <f>F89*100/G89</f>
        <v>70</v>
      </c>
      <c r="I89" s="94"/>
      <c r="J89" s="95"/>
      <c r="K89" s="96"/>
    </row>
    <row r="90" spans="1:11" x14ac:dyDescent="0.25">
      <c r="A90" s="82" t="s">
        <v>104</v>
      </c>
      <c r="B90" s="83"/>
      <c r="C90" s="83"/>
      <c r="D90" s="83"/>
      <c r="E90" s="83"/>
      <c r="F90" s="83"/>
      <c r="G90" s="83"/>
      <c r="H90" s="84"/>
      <c r="I90" s="88" t="s">
        <v>117</v>
      </c>
      <c r="J90" s="89"/>
      <c r="K90" s="90"/>
    </row>
    <row r="91" spans="1:11" ht="15" customHeight="1" x14ac:dyDescent="0.25">
      <c r="A91" s="70" t="s">
        <v>92</v>
      </c>
      <c r="B91" s="72"/>
      <c r="C91" s="70" t="s">
        <v>93</v>
      </c>
      <c r="D91" s="72"/>
      <c r="E91" s="11"/>
      <c r="F91" s="14"/>
      <c r="G91" s="14"/>
      <c r="H91" s="11"/>
      <c r="I91" s="91"/>
      <c r="J91" s="92"/>
      <c r="K91" s="93"/>
    </row>
    <row r="92" spans="1:11" x14ac:dyDescent="0.25">
      <c r="A92" s="70" t="s">
        <v>346</v>
      </c>
      <c r="B92" s="72"/>
      <c r="C92" s="70" t="s">
        <v>95</v>
      </c>
      <c r="D92" s="72"/>
      <c r="E92" s="11"/>
      <c r="F92" s="14"/>
      <c r="G92" s="14"/>
      <c r="H92" s="11"/>
      <c r="I92" s="91"/>
      <c r="J92" s="92"/>
      <c r="K92" s="93"/>
    </row>
    <row r="93" spans="1:11" ht="15.75" thickBot="1" x14ac:dyDescent="0.3">
      <c r="A93" s="97" t="s">
        <v>96</v>
      </c>
      <c r="B93" s="98"/>
      <c r="C93" s="97"/>
      <c r="D93" s="98"/>
      <c r="E93" s="18" t="s">
        <v>94</v>
      </c>
      <c r="F93" s="19">
        <v>3</v>
      </c>
      <c r="G93" s="14"/>
      <c r="H93" s="11"/>
      <c r="I93" s="91"/>
      <c r="J93" s="92"/>
      <c r="K93" s="93"/>
    </row>
    <row r="94" spans="1:11" x14ac:dyDescent="0.25">
      <c r="A94" s="152" t="s">
        <v>97</v>
      </c>
      <c r="B94" s="84"/>
      <c r="C94" s="152" t="s">
        <v>98</v>
      </c>
      <c r="D94" s="84"/>
      <c r="E94" s="20" t="s">
        <v>100</v>
      </c>
      <c r="F94" s="21"/>
      <c r="G94" s="11"/>
      <c r="H94" s="11"/>
      <c r="I94" s="91"/>
      <c r="J94" s="92"/>
      <c r="K94" s="93"/>
    </row>
    <row r="95" spans="1:11" ht="15.75" thickBot="1" x14ac:dyDescent="0.3">
      <c r="A95" s="97" t="s">
        <v>172</v>
      </c>
      <c r="B95" s="98"/>
      <c r="C95" s="19" t="s">
        <v>347</v>
      </c>
      <c r="D95" s="19"/>
      <c r="E95" s="18" t="s">
        <v>101</v>
      </c>
      <c r="F95" s="19">
        <v>0</v>
      </c>
      <c r="G95" s="11"/>
      <c r="H95" s="11"/>
      <c r="I95" s="91"/>
      <c r="J95" s="92"/>
      <c r="K95" s="93"/>
    </row>
    <row r="96" spans="1:11" x14ac:dyDescent="0.25">
      <c r="A96" s="152" t="s">
        <v>99</v>
      </c>
      <c r="B96" s="84"/>
      <c r="C96" s="152" t="s">
        <v>348</v>
      </c>
      <c r="D96" s="84"/>
      <c r="E96" s="20" t="s">
        <v>102</v>
      </c>
      <c r="F96" s="21"/>
      <c r="G96" s="11"/>
      <c r="H96" s="11"/>
      <c r="I96" s="91"/>
      <c r="J96" s="92"/>
      <c r="K96" s="93"/>
    </row>
    <row r="97" spans="1:11" ht="15.75" thickBot="1" x14ac:dyDescent="0.3">
      <c r="A97" s="97" t="s">
        <v>297</v>
      </c>
      <c r="B97" s="98"/>
      <c r="C97" s="97" t="s">
        <v>349</v>
      </c>
      <c r="D97" s="98"/>
      <c r="E97" s="18" t="s">
        <v>103</v>
      </c>
      <c r="F97" s="19">
        <v>1.5</v>
      </c>
      <c r="G97" s="11"/>
      <c r="H97" s="11"/>
      <c r="I97" s="91"/>
      <c r="J97" s="92"/>
      <c r="K97" s="93"/>
    </row>
    <row r="98" spans="1:11" ht="88.5" customHeight="1" thickBot="1" x14ac:dyDescent="0.3">
      <c r="A98" s="149" t="s">
        <v>182</v>
      </c>
      <c r="B98" s="150"/>
      <c r="C98" s="150"/>
      <c r="D98" s="151"/>
      <c r="E98" s="23"/>
      <c r="F98" s="23">
        <f>SUM(F91:F97)</f>
        <v>4.5</v>
      </c>
      <c r="G98" s="24">
        <v>9</v>
      </c>
      <c r="H98" s="24">
        <f>F98*100/G98</f>
        <v>50</v>
      </c>
      <c r="I98" s="94"/>
      <c r="J98" s="95"/>
      <c r="K98" s="96"/>
    </row>
    <row r="99" spans="1:11" x14ac:dyDescent="0.25">
      <c r="A99" s="82" t="s">
        <v>107</v>
      </c>
      <c r="B99" s="83"/>
      <c r="C99" s="83"/>
      <c r="D99" s="83"/>
      <c r="E99" s="83"/>
      <c r="F99" s="83"/>
      <c r="G99" s="83"/>
      <c r="H99" s="84"/>
      <c r="I99" s="126" t="s">
        <v>118</v>
      </c>
      <c r="J99" s="89"/>
      <c r="K99" s="90"/>
    </row>
    <row r="100" spans="1:11" ht="15" customHeight="1" x14ac:dyDescent="0.25">
      <c r="A100" s="70" t="s">
        <v>108</v>
      </c>
      <c r="B100" s="71"/>
      <c r="C100" s="71"/>
      <c r="D100" s="72"/>
      <c r="E100" s="11"/>
      <c r="F100" s="11">
        <v>1</v>
      </c>
      <c r="G100" s="11"/>
      <c r="H100" s="11"/>
      <c r="I100" s="91"/>
      <c r="J100" s="92"/>
      <c r="K100" s="93"/>
    </row>
    <row r="101" spans="1:11" x14ac:dyDescent="0.25">
      <c r="A101" s="70" t="s">
        <v>109</v>
      </c>
      <c r="B101" s="71"/>
      <c r="C101" s="71"/>
      <c r="D101" s="72"/>
      <c r="E101" s="11"/>
      <c r="F101" s="11">
        <v>1</v>
      </c>
      <c r="G101" s="11"/>
      <c r="H101" s="11"/>
      <c r="I101" s="91"/>
      <c r="J101" s="92"/>
      <c r="K101" s="93"/>
    </row>
    <row r="102" spans="1:11" x14ac:dyDescent="0.25">
      <c r="A102" s="70" t="s">
        <v>110</v>
      </c>
      <c r="B102" s="71"/>
      <c r="C102" s="71"/>
      <c r="D102" s="72"/>
      <c r="E102" s="11"/>
      <c r="F102" s="11">
        <v>1</v>
      </c>
      <c r="G102" s="11"/>
      <c r="H102" s="11"/>
      <c r="I102" s="91"/>
      <c r="J102" s="92"/>
      <c r="K102" s="93"/>
    </row>
    <row r="103" spans="1:11" x14ac:dyDescent="0.25">
      <c r="A103" s="70" t="s">
        <v>111</v>
      </c>
      <c r="B103" s="71"/>
      <c r="C103" s="71"/>
      <c r="D103" s="72"/>
      <c r="E103" s="11"/>
      <c r="F103" s="11">
        <v>1</v>
      </c>
      <c r="G103" s="11"/>
      <c r="H103" s="11"/>
      <c r="I103" s="91"/>
      <c r="J103" s="92"/>
      <c r="K103" s="93"/>
    </row>
    <row r="104" spans="1:11" x14ac:dyDescent="0.25">
      <c r="A104" s="70" t="s">
        <v>334</v>
      </c>
      <c r="B104" s="71"/>
      <c r="C104" s="71"/>
      <c r="D104" s="72"/>
      <c r="E104" s="11"/>
      <c r="F104" s="11">
        <v>0.5</v>
      </c>
      <c r="G104" s="11"/>
      <c r="H104" s="11"/>
      <c r="I104" s="91"/>
      <c r="J104" s="92"/>
      <c r="K104" s="93"/>
    </row>
    <row r="105" spans="1:11" x14ac:dyDescent="0.25">
      <c r="A105" s="70" t="s">
        <v>112</v>
      </c>
      <c r="B105" s="71"/>
      <c r="C105" s="71"/>
      <c r="D105" s="72"/>
      <c r="E105" s="11"/>
      <c r="F105" s="11">
        <v>0.5</v>
      </c>
      <c r="G105" s="11"/>
      <c r="H105" s="11"/>
      <c r="I105" s="91"/>
      <c r="J105" s="92"/>
      <c r="K105" s="93"/>
    </row>
    <row r="106" spans="1:11" x14ac:dyDescent="0.25">
      <c r="A106" s="70" t="s">
        <v>113</v>
      </c>
      <c r="B106" s="71"/>
      <c r="C106" s="71"/>
      <c r="D106" s="72"/>
      <c r="E106" s="11"/>
      <c r="F106" s="11">
        <v>0.5</v>
      </c>
      <c r="G106" s="11"/>
      <c r="H106" s="11"/>
      <c r="I106" s="91"/>
      <c r="J106" s="92"/>
      <c r="K106" s="93"/>
    </row>
    <row r="107" spans="1:11" x14ac:dyDescent="0.25">
      <c r="A107" s="70" t="s">
        <v>114</v>
      </c>
      <c r="B107" s="71"/>
      <c r="C107" s="71"/>
      <c r="D107" s="72"/>
      <c r="E107" s="11"/>
      <c r="F107" s="11">
        <v>0.5</v>
      </c>
      <c r="G107" s="11"/>
      <c r="H107" s="11"/>
      <c r="I107" s="91"/>
      <c r="J107" s="92"/>
      <c r="K107" s="93"/>
    </row>
    <row r="108" spans="1:11" x14ac:dyDescent="0.25">
      <c r="A108" s="70" t="s">
        <v>335</v>
      </c>
      <c r="B108" s="71"/>
      <c r="C108" s="71"/>
      <c r="D108" s="72"/>
      <c r="E108" s="11"/>
      <c r="F108" s="11">
        <v>1</v>
      </c>
      <c r="G108" s="11"/>
      <c r="H108" s="11"/>
      <c r="I108" s="91"/>
      <c r="J108" s="92"/>
      <c r="K108" s="93"/>
    </row>
    <row r="109" spans="1:11" x14ac:dyDescent="0.25">
      <c r="A109" s="70" t="s">
        <v>115</v>
      </c>
      <c r="B109" s="71"/>
      <c r="C109" s="71"/>
      <c r="D109" s="72"/>
      <c r="E109" s="11"/>
      <c r="F109" s="11">
        <v>1</v>
      </c>
      <c r="G109" s="11"/>
      <c r="H109" s="11"/>
      <c r="I109" s="91"/>
      <c r="J109" s="92"/>
      <c r="K109" s="93"/>
    </row>
    <row r="110" spans="1:11" x14ac:dyDescent="0.25">
      <c r="A110" s="70" t="s">
        <v>116</v>
      </c>
      <c r="B110" s="71"/>
      <c r="C110" s="71"/>
      <c r="D110" s="72"/>
      <c r="E110" s="11"/>
      <c r="F110" s="11">
        <v>0.5</v>
      </c>
      <c r="G110" s="11"/>
      <c r="H110" s="11"/>
      <c r="I110" s="91"/>
      <c r="J110" s="92"/>
      <c r="K110" s="93"/>
    </row>
    <row r="111" spans="1:11" ht="15.75" thickBot="1" x14ac:dyDescent="0.3">
      <c r="A111" s="153" t="s">
        <v>183</v>
      </c>
      <c r="B111" s="154"/>
      <c r="C111" s="154"/>
      <c r="D111" s="155"/>
      <c r="E111" s="24"/>
      <c r="F111" s="24">
        <f>SUM(F100:F110)</f>
        <v>8.5</v>
      </c>
      <c r="G111" s="24">
        <v>11</v>
      </c>
      <c r="H111" s="24">
        <f>F111*100/G111</f>
        <v>77.272727272727266</v>
      </c>
      <c r="I111" s="94"/>
      <c r="J111" s="95"/>
      <c r="K111" s="96"/>
    </row>
    <row r="112" spans="1:11" ht="15" customHeight="1" x14ac:dyDescent="0.25">
      <c r="A112" s="82" t="s">
        <v>184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4"/>
    </row>
    <row r="113" spans="1:11" x14ac:dyDescent="0.25">
      <c r="A113" s="70" t="s">
        <v>121</v>
      </c>
      <c r="B113" s="71"/>
      <c r="C113" s="71"/>
      <c r="D113" s="72"/>
      <c r="E113" s="11"/>
      <c r="F113" s="11"/>
      <c r="G113" s="11"/>
      <c r="H113" s="11"/>
      <c r="I113" s="85" t="s">
        <v>302</v>
      </c>
      <c r="J113" s="86"/>
      <c r="K113" s="87"/>
    </row>
    <row r="114" spans="1:11" x14ac:dyDescent="0.25">
      <c r="A114" s="70" t="s">
        <v>119</v>
      </c>
      <c r="B114" s="71"/>
      <c r="C114" s="71"/>
      <c r="D114" s="72"/>
      <c r="E114" s="11"/>
      <c r="F114" s="11">
        <v>1</v>
      </c>
      <c r="G114" s="11"/>
      <c r="H114" s="11"/>
      <c r="I114" s="85"/>
      <c r="J114" s="86"/>
      <c r="K114" s="87"/>
    </row>
    <row r="115" spans="1:11" x14ac:dyDescent="0.25">
      <c r="A115" s="70" t="s">
        <v>120</v>
      </c>
      <c r="B115" s="71"/>
      <c r="C115" s="71"/>
      <c r="D115" s="72"/>
      <c r="E115" s="11"/>
      <c r="F115" s="11">
        <v>1</v>
      </c>
      <c r="G115" s="11"/>
      <c r="H115" s="11"/>
      <c r="I115" s="85"/>
      <c r="J115" s="86"/>
      <c r="K115" s="87"/>
    </row>
    <row r="116" spans="1:11" x14ac:dyDescent="0.25">
      <c r="A116" s="70" t="s">
        <v>122</v>
      </c>
      <c r="B116" s="71"/>
      <c r="C116" s="71"/>
      <c r="D116" s="72"/>
      <c r="E116" s="11"/>
      <c r="F116" s="11"/>
      <c r="G116" s="11"/>
      <c r="H116" s="11"/>
      <c r="I116" s="85"/>
      <c r="J116" s="86"/>
      <c r="K116" s="87"/>
    </row>
    <row r="117" spans="1:11" x14ac:dyDescent="0.25">
      <c r="A117" s="70" t="s">
        <v>209</v>
      </c>
      <c r="B117" s="71"/>
      <c r="C117" s="71"/>
      <c r="D117" s="72"/>
      <c r="E117" s="11"/>
      <c r="F117" s="11">
        <v>1</v>
      </c>
      <c r="G117" s="11"/>
      <c r="H117" s="11"/>
      <c r="I117" s="85"/>
      <c r="J117" s="86"/>
      <c r="K117" s="87"/>
    </row>
    <row r="118" spans="1:11" x14ac:dyDescent="0.25">
      <c r="A118" s="70" t="s">
        <v>210</v>
      </c>
      <c r="B118" s="71"/>
      <c r="C118" s="71"/>
      <c r="D118" s="72"/>
      <c r="E118" s="11"/>
      <c r="F118" s="11">
        <v>0.5</v>
      </c>
      <c r="G118" s="11"/>
      <c r="H118" s="11"/>
      <c r="I118" s="85"/>
      <c r="J118" s="86"/>
      <c r="K118" s="87"/>
    </row>
    <row r="119" spans="1:11" x14ac:dyDescent="0.25">
      <c r="A119" s="70" t="s">
        <v>211</v>
      </c>
      <c r="B119" s="71"/>
      <c r="C119" s="71"/>
      <c r="D119" s="72"/>
      <c r="E119" s="11"/>
      <c r="F119" s="11">
        <v>0.5</v>
      </c>
      <c r="G119" s="11"/>
      <c r="H119" s="11"/>
      <c r="I119" s="85"/>
      <c r="J119" s="86"/>
      <c r="K119" s="87"/>
    </row>
    <row r="120" spans="1:11" x14ac:dyDescent="0.25">
      <c r="A120" s="70" t="s">
        <v>212</v>
      </c>
      <c r="B120" s="71"/>
      <c r="C120" s="71"/>
      <c r="D120" s="72"/>
      <c r="E120" s="11"/>
      <c r="F120" s="11">
        <v>0.5</v>
      </c>
      <c r="G120" s="11"/>
      <c r="H120" s="11"/>
      <c r="I120" s="85"/>
      <c r="J120" s="86"/>
      <c r="K120" s="87"/>
    </row>
    <row r="121" spans="1:11" x14ac:dyDescent="0.25">
      <c r="A121" s="70" t="s">
        <v>336</v>
      </c>
      <c r="B121" s="71"/>
      <c r="C121" s="71"/>
      <c r="D121" s="72"/>
      <c r="E121" s="11"/>
      <c r="F121" s="11"/>
      <c r="G121" s="11"/>
      <c r="H121" s="11"/>
      <c r="I121" s="85"/>
      <c r="J121" s="86"/>
      <c r="K121" s="87"/>
    </row>
    <row r="122" spans="1:11" x14ac:dyDescent="0.25">
      <c r="A122" s="163" t="s">
        <v>213</v>
      </c>
      <c r="B122" s="71"/>
      <c r="C122" s="71"/>
      <c r="D122" s="72"/>
      <c r="E122" s="11"/>
      <c r="F122" s="11">
        <v>0.5</v>
      </c>
      <c r="G122" s="11"/>
      <c r="H122" s="11"/>
      <c r="I122" s="85"/>
      <c r="J122" s="86"/>
      <c r="K122" s="87"/>
    </row>
    <row r="123" spans="1:11" x14ac:dyDescent="0.25">
      <c r="A123" s="163" t="s">
        <v>214</v>
      </c>
      <c r="B123" s="81"/>
      <c r="C123" s="81"/>
      <c r="D123" s="164"/>
      <c r="E123" s="11"/>
      <c r="F123" s="11">
        <v>0.25</v>
      </c>
      <c r="G123" s="11"/>
      <c r="H123" s="11"/>
      <c r="I123" s="85"/>
      <c r="J123" s="86"/>
      <c r="K123" s="87"/>
    </row>
    <row r="124" spans="1:11" ht="15.75" thickBot="1" x14ac:dyDescent="0.3">
      <c r="A124" s="153" t="s">
        <v>185</v>
      </c>
      <c r="B124" s="154"/>
      <c r="C124" s="154"/>
      <c r="D124" s="155"/>
      <c r="E124" s="24"/>
      <c r="F124" s="24">
        <f>SUM(F113:F123)</f>
        <v>5.25</v>
      </c>
      <c r="G124" s="24">
        <v>8</v>
      </c>
      <c r="H124" s="24">
        <f>F124*100/G124</f>
        <v>65.625</v>
      </c>
      <c r="I124" s="97"/>
      <c r="J124" s="134"/>
      <c r="K124" s="98"/>
    </row>
    <row r="125" spans="1:11" x14ac:dyDescent="0.25">
      <c r="A125" s="82" t="s">
        <v>123</v>
      </c>
      <c r="B125" s="83"/>
      <c r="C125" s="83"/>
      <c r="D125" s="83"/>
      <c r="E125" s="83"/>
      <c r="F125" s="83"/>
      <c r="G125" s="83"/>
      <c r="H125" s="83"/>
      <c r="I125" s="83"/>
      <c r="J125" s="83"/>
      <c r="K125" s="84"/>
    </row>
    <row r="126" spans="1:11" x14ac:dyDescent="0.25">
      <c r="A126" s="125" t="s">
        <v>132</v>
      </c>
      <c r="B126" s="71"/>
      <c r="C126" s="71"/>
      <c r="D126" s="71"/>
      <c r="E126" s="71"/>
      <c r="F126" s="71"/>
      <c r="G126" s="71"/>
      <c r="H126" s="72"/>
      <c r="I126" s="119" t="s">
        <v>130</v>
      </c>
      <c r="J126" s="120"/>
      <c r="K126" s="121"/>
    </row>
    <row r="127" spans="1:11" ht="15" customHeight="1" x14ac:dyDescent="0.25">
      <c r="A127" s="70" t="s">
        <v>124</v>
      </c>
      <c r="B127" s="71"/>
      <c r="C127" s="71"/>
      <c r="D127" s="72"/>
      <c r="E127" s="11"/>
      <c r="F127" s="11">
        <v>1</v>
      </c>
      <c r="G127" s="11"/>
      <c r="H127" s="11"/>
      <c r="I127" s="91"/>
      <c r="J127" s="92"/>
      <c r="K127" s="93"/>
    </row>
    <row r="128" spans="1:11" x14ac:dyDescent="0.25">
      <c r="A128" s="70" t="s">
        <v>125</v>
      </c>
      <c r="B128" s="71"/>
      <c r="C128" s="71"/>
      <c r="D128" s="72"/>
      <c r="E128" s="11"/>
      <c r="F128" s="11">
        <v>1</v>
      </c>
      <c r="G128" s="11"/>
      <c r="H128" s="11"/>
      <c r="I128" s="91"/>
      <c r="J128" s="92"/>
      <c r="K128" s="93"/>
    </row>
    <row r="129" spans="1:11" x14ac:dyDescent="0.25">
      <c r="A129" s="70" t="s">
        <v>126</v>
      </c>
      <c r="B129" s="71"/>
      <c r="C129" s="71"/>
      <c r="D129" s="72"/>
      <c r="E129" s="11"/>
      <c r="F129" s="11">
        <v>1</v>
      </c>
      <c r="G129" s="11"/>
      <c r="H129" s="11"/>
      <c r="I129" s="91"/>
      <c r="J129" s="92"/>
      <c r="K129" s="93"/>
    </row>
    <row r="130" spans="1:11" x14ac:dyDescent="0.25">
      <c r="A130" s="70" t="s">
        <v>337</v>
      </c>
      <c r="B130" s="71"/>
      <c r="C130" s="71"/>
      <c r="D130" s="72"/>
      <c r="E130" s="11"/>
      <c r="F130" s="11">
        <v>1</v>
      </c>
      <c r="G130" s="11"/>
      <c r="H130" s="11"/>
      <c r="I130" s="91"/>
      <c r="J130" s="92"/>
      <c r="K130" s="93"/>
    </row>
    <row r="131" spans="1:11" x14ac:dyDescent="0.25">
      <c r="A131" s="70" t="s">
        <v>338</v>
      </c>
      <c r="B131" s="71"/>
      <c r="C131" s="71"/>
      <c r="D131" s="72"/>
      <c r="E131" s="11"/>
      <c r="F131" s="11">
        <v>0.5</v>
      </c>
      <c r="G131" s="11"/>
      <c r="H131" s="11"/>
      <c r="I131" s="91"/>
      <c r="J131" s="92"/>
      <c r="K131" s="93"/>
    </row>
    <row r="132" spans="1:11" ht="30.75" customHeight="1" x14ac:dyDescent="0.25">
      <c r="A132" s="156" t="s">
        <v>127</v>
      </c>
      <c r="B132" s="147"/>
      <c r="C132" s="147"/>
      <c r="D132" s="148"/>
      <c r="E132" s="11"/>
      <c r="F132" s="11">
        <v>0.5</v>
      </c>
      <c r="G132" s="11"/>
      <c r="H132" s="11"/>
      <c r="I132" s="91"/>
      <c r="J132" s="92"/>
      <c r="K132" s="93"/>
    </row>
    <row r="133" spans="1:11" ht="31.5" customHeight="1" x14ac:dyDescent="0.25">
      <c r="A133" s="156" t="s">
        <v>128</v>
      </c>
      <c r="B133" s="147"/>
      <c r="C133" s="147"/>
      <c r="D133" s="148"/>
      <c r="E133" s="11"/>
      <c r="F133" s="11">
        <v>0.25</v>
      </c>
      <c r="G133" s="11"/>
      <c r="H133" s="11"/>
      <c r="I133" s="91"/>
      <c r="J133" s="92"/>
      <c r="K133" s="93"/>
    </row>
    <row r="134" spans="1:11" ht="31.5" customHeight="1" x14ac:dyDescent="0.25">
      <c r="A134" s="156" t="s">
        <v>129</v>
      </c>
      <c r="B134" s="147"/>
      <c r="C134" s="147"/>
      <c r="D134" s="148"/>
      <c r="E134" s="11"/>
      <c r="F134" s="11">
        <v>0.25</v>
      </c>
      <c r="G134" s="11"/>
      <c r="H134" s="11"/>
      <c r="I134" s="91"/>
      <c r="J134" s="92"/>
      <c r="K134" s="93"/>
    </row>
    <row r="135" spans="1:11" ht="15" customHeight="1" thickBot="1" x14ac:dyDescent="0.3">
      <c r="A135" s="122" t="s">
        <v>173</v>
      </c>
      <c r="B135" s="123"/>
      <c r="C135" s="123"/>
      <c r="D135" s="124"/>
      <c r="E135" s="52"/>
      <c r="F135" s="52">
        <f>SUM(F127:F134)</f>
        <v>5.5</v>
      </c>
      <c r="G135" s="52">
        <v>8</v>
      </c>
      <c r="H135" s="24"/>
      <c r="I135" s="94"/>
      <c r="J135" s="95"/>
      <c r="K135" s="96"/>
    </row>
    <row r="136" spans="1:11" x14ac:dyDescent="0.25">
      <c r="A136" s="82" t="s">
        <v>131</v>
      </c>
      <c r="B136" s="83"/>
      <c r="C136" s="83"/>
      <c r="D136" s="83"/>
      <c r="E136" s="83"/>
      <c r="F136" s="83"/>
      <c r="G136" s="83"/>
      <c r="H136" s="84"/>
      <c r="I136" s="126" t="s">
        <v>174</v>
      </c>
      <c r="J136" s="127"/>
      <c r="K136" s="128"/>
    </row>
    <row r="137" spans="1:11" x14ac:dyDescent="0.25">
      <c r="A137" s="70" t="s">
        <v>133</v>
      </c>
      <c r="B137" s="71"/>
      <c r="C137" s="71"/>
      <c r="D137" s="72"/>
      <c r="E137" s="11"/>
      <c r="F137" s="11">
        <v>1</v>
      </c>
      <c r="G137" s="11"/>
      <c r="H137" s="11"/>
      <c r="I137" s="85"/>
      <c r="J137" s="86"/>
      <c r="K137" s="87"/>
    </row>
    <row r="138" spans="1:11" x14ac:dyDescent="0.25">
      <c r="A138" s="70" t="s">
        <v>134</v>
      </c>
      <c r="B138" s="71"/>
      <c r="C138" s="71"/>
      <c r="D138" s="72"/>
      <c r="E138" s="11"/>
      <c r="F138" s="11">
        <v>1</v>
      </c>
      <c r="G138" s="11"/>
      <c r="H138" s="11"/>
      <c r="I138" s="85"/>
      <c r="J138" s="86"/>
      <c r="K138" s="87"/>
    </row>
    <row r="139" spans="1:11" x14ac:dyDescent="0.25">
      <c r="A139" s="70" t="s">
        <v>135</v>
      </c>
      <c r="B139" s="71"/>
      <c r="C139" s="71"/>
      <c r="D139" s="72"/>
      <c r="E139" s="11"/>
      <c r="F139" s="11">
        <v>1</v>
      </c>
      <c r="G139" s="11"/>
      <c r="H139" s="11"/>
      <c r="I139" s="85"/>
      <c r="J139" s="86"/>
      <c r="K139" s="87"/>
    </row>
    <row r="140" spans="1:11" x14ac:dyDescent="0.25">
      <c r="A140" s="70" t="s">
        <v>136</v>
      </c>
      <c r="B140" s="71"/>
      <c r="C140" s="71"/>
      <c r="D140" s="72"/>
      <c r="E140" s="11"/>
      <c r="F140" s="11">
        <v>1</v>
      </c>
      <c r="G140" s="11"/>
      <c r="H140" s="11"/>
      <c r="I140" s="85"/>
      <c r="J140" s="86"/>
      <c r="K140" s="87"/>
    </row>
    <row r="141" spans="1:11" x14ac:dyDescent="0.25">
      <c r="A141" s="70" t="s">
        <v>137</v>
      </c>
      <c r="B141" s="71"/>
      <c r="C141" s="71"/>
      <c r="D141" s="72"/>
      <c r="E141" s="11"/>
      <c r="F141" s="11">
        <v>1</v>
      </c>
      <c r="G141" s="11"/>
      <c r="H141" s="11"/>
      <c r="I141" s="85"/>
      <c r="J141" s="86"/>
      <c r="K141" s="87"/>
    </row>
    <row r="142" spans="1:11" x14ac:dyDescent="0.25">
      <c r="A142" s="70" t="s">
        <v>138</v>
      </c>
      <c r="B142" s="71"/>
      <c r="C142" s="71"/>
      <c r="D142" s="72"/>
      <c r="E142" s="11"/>
      <c r="F142" s="11">
        <v>0.5</v>
      </c>
      <c r="G142" s="11"/>
      <c r="H142" s="11"/>
      <c r="I142" s="85"/>
      <c r="J142" s="86"/>
      <c r="K142" s="87"/>
    </row>
    <row r="143" spans="1:11" x14ac:dyDescent="0.25">
      <c r="A143" s="70" t="s">
        <v>139</v>
      </c>
      <c r="B143" s="71"/>
      <c r="C143" s="71"/>
      <c r="D143" s="72"/>
      <c r="E143" s="11"/>
      <c r="F143" s="11">
        <v>0.25</v>
      </c>
      <c r="G143" s="11"/>
      <c r="H143" s="11"/>
      <c r="I143" s="85"/>
      <c r="J143" s="86"/>
      <c r="K143" s="87"/>
    </row>
    <row r="144" spans="1:11" ht="30" customHeight="1" thickBot="1" x14ac:dyDescent="0.3">
      <c r="A144" s="142" t="s">
        <v>173</v>
      </c>
      <c r="B144" s="143"/>
      <c r="C144" s="143"/>
      <c r="D144" s="144"/>
      <c r="E144" s="52"/>
      <c r="F144" s="52">
        <f>SUM(F137:F143)</f>
        <v>5.75</v>
      </c>
      <c r="G144" s="52">
        <v>7</v>
      </c>
      <c r="H144" s="30"/>
      <c r="I144" s="129"/>
      <c r="J144" s="130"/>
      <c r="K144" s="131"/>
    </row>
    <row r="145" spans="1:11" x14ac:dyDescent="0.25">
      <c r="A145" s="82" t="s">
        <v>310</v>
      </c>
      <c r="B145" s="83"/>
      <c r="C145" s="83"/>
      <c r="D145" s="83"/>
      <c r="E145" s="83"/>
      <c r="F145" s="83"/>
      <c r="G145" s="83"/>
      <c r="H145" s="84"/>
      <c r="I145" s="126" t="s">
        <v>175</v>
      </c>
      <c r="J145" s="127"/>
      <c r="K145" s="128"/>
    </row>
    <row r="146" spans="1:11" x14ac:dyDescent="0.25">
      <c r="A146" s="70" t="s">
        <v>244</v>
      </c>
      <c r="B146" s="71"/>
      <c r="C146" s="71"/>
      <c r="D146" s="72"/>
      <c r="E146" s="11"/>
      <c r="F146" s="11">
        <v>1</v>
      </c>
      <c r="G146" s="11"/>
      <c r="H146" s="11"/>
      <c r="I146" s="85"/>
      <c r="J146" s="86"/>
      <c r="K146" s="87"/>
    </row>
    <row r="147" spans="1:11" x14ac:dyDescent="0.25">
      <c r="A147" s="70" t="s">
        <v>245</v>
      </c>
      <c r="B147" s="71"/>
      <c r="C147" s="71"/>
      <c r="D147" s="72"/>
      <c r="E147" s="11"/>
      <c r="F147" s="11">
        <v>0.5</v>
      </c>
      <c r="G147" s="11"/>
      <c r="H147" s="11"/>
      <c r="I147" s="85"/>
      <c r="J147" s="86"/>
      <c r="K147" s="87"/>
    </row>
    <row r="148" spans="1:11" ht="15" hidden="1" customHeight="1" x14ac:dyDescent="0.25">
      <c r="A148" s="70" t="s">
        <v>140</v>
      </c>
      <c r="B148" s="71"/>
      <c r="C148" s="71"/>
      <c r="D148" s="72"/>
      <c r="E148" s="11"/>
      <c r="F148" s="11"/>
      <c r="G148" s="11"/>
      <c r="H148" s="11"/>
      <c r="I148" s="85"/>
      <c r="J148" s="86"/>
      <c r="K148" s="87"/>
    </row>
    <row r="149" spans="1:11" x14ac:dyDescent="0.25">
      <c r="A149" s="70" t="s">
        <v>246</v>
      </c>
      <c r="B149" s="71"/>
      <c r="C149" s="71"/>
      <c r="D149" s="72"/>
      <c r="E149" s="11"/>
      <c r="F149" s="11">
        <v>0.5</v>
      </c>
      <c r="G149" s="11"/>
      <c r="H149" s="11"/>
      <c r="I149" s="85"/>
      <c r="J149" s="86"/>
      <c r="K149" s="87"/>
    </row>
    <row r="150" spans="1:11" x14ac:dyDescent="0.25">
      <c r="A150" s="70" t="s">
        <v>247</v>
      </c>
      <c r="B150" s="71"/>
      <c r="C150" s="71"/>
      <c r="D150" s="72"/>
      <c r="E150" s="11"/>
      <c r="F150" s="11">
        <v>1</v>
      </c>
      <c r="G150" s="11"/>
      <c r="H150" s="11"/>
      <c r="I150" s="85"/>
      <c r="J150" s="86"/>
      <c r="K150" s="87"/>
    </row>
    <row r="151" spans="1:11" x14ac:dyDescent="0.25">
      <c r="A151" s="70" t="s">
        <v>248</v>
      </c>
      <c r="B151" s="71"/>
      <c r="C151" s="71"/>
      <c r="D151" s="72"/>
      <c r="E151" s="11"/>
      <c r="F151" s="11">
        <v>0.5</v>
      </c>
      <c r="G151" s="11"/>
      <c r="H151" s="11"/>
      <c r="I151" s="85"/>
      <c r="J151" s="86"/>
      <c r="K151" s="87"/>
    </row>
    <row r="152" spans="1:11" x14ac:dyDescent="0.25">
      <c r="A152" s="38" t="s">
        <v>253</v>
      </c>
      <c r="B152" s="37"/>
      <c r="C152" s="37"/>
      <c r="D152" s="39"/>
      <c r="E152" s="11"/>
      <c r="F152" s="11">
        <v>1</v>
      </c>
      <c r="G152" s="11"/>
      <c r="H152" s="11"/>
      <c r="I152" s="85"/>
      <c r="J152" s="86"/>
      <c r="K152" s="87"/>
    </row>
    <row r="153" spans="1:11" x14ac:dyDescent="0.25">
      <c r="A153" s="70" t="s">
        <v>249</v>
      </c>
      <c r="B153" s="71"/>
      <c r="C153" s="71"/>
      <c r="D153" s="72"/>
      <c r="E153" s="11"/>
      <c r="F153" s="25">
        <v>0.5</v>
      </c>
      <c r="G153" s="11"/>
      <c r="H153" s="11"/>
      <c r="I153" s="85"/>
      <c r="J153" s="86"/>
      <c r="K153" s="87"/>
    </row>
    <row r="154" spans="1:11" x14ac:dyDescent="0.25">
      <c r="A154" s="70" t="s">
        <v>250</v>
      </c>
      <c r="B154" s="71"/>
      <c r="C154" s="71"/>
      <c r="D154" s="72"/>
      <c r="E154" s="11"/>
      <c r="F154" s="11">
        <v>0.5</v>
      </c>
      <c r="G154" s="11"/>
      <c r="H154" s="11"/>
      <c r="I154" s="85"/>
      <c r="J154" s="86"/>
      <c r="K154" s="87"/>
    </row>
    <row r="155" spans="1:11" x14ac:dyDescent="0.25">
      <c r="A155" s="70" t="s">
        <v>251</v>
      </c>
      <c r="B155" s="71"/>
      <c r="C155" s="71"/>
      <c r="D155" s="72"/>
      <c r="E155" s="11"/>
      <c r="F155" s="11">
        <v>0.5</v>
      </c>
      <c r="G155" s="11"/>
      <c r="H155" s="11"/>
      <c r="I155" s="85"/>
      <c r="J155" s="86"/>
      <c r="K155" s="87"/>
    </row>
    <row r="156" spans="1:11" x14ac:dyDescent="0.25">
      <c r="A156" s="70" t="s">
        <v>252</v>
      </c>
      <c r="B156" s="71"/>
      <c r="C156" s="71"/>
      <c r="D156" s="72"/>
      <c r="E156" s="11"/>
      <c r="F156" s="11">
        <v>0.5</v>
      </c>
      <c r="G156" s="11"/>
      <c r="H156" s="11"/>
      <c r="I156" s="85"/>
      <c r="J156" s="86"/>
      <c r="K156" s="87"/>
    </row>
    <row r="157" spans="1:11" x14ac:dyDescent="0.25">
      <c r="A157" s="44" t="s">
        <v>254</v>
      </c>
      <c r="B157" s="42"/>
      <c r="C157" s="42"/>
      <c r="D157" s="45"/>
      <c r="E157" s="29"/>
      <c r="F157" s="29">
        <v>0.5</v>
      </c>
      <c r="G157" s="29"/>
      <c r="H157" s="29"/>
      <c r="I157" s="201"/>
      <c r="J157" s="66"/>
      <c r="K157" s="202"/>
    </row>
    <row r="158" spans="1:11" ht="15.75" thickBot="1" x14ac:dyDescent="0.3">
      <c r="A158" s="53" t="s">
        <v>173</v>
      </c>
      <c r="B158" s="54"/>
      <c r="C158" s="54"/>
      <c r="D158" s="55"/>
      <c r="E158" s="52"/>
      <c r="F158" s="52">
        <f>SUM(F146:F157)</f>
        <v>7</v>
      </c>
      <c r="G158" s="52">
        <v>11</v>
      </c>
      <c r="H158" s="24"/>
      <c r="I158" s="192"/>
      <c r="J158" s="193"/>
      <c r="K158" s="194"/>
    </row>
    <row r="159" spans="1:11" x14ac:dyDescent="0.25">
      <c r="A159" s="140" t="s">
        <v>265</v>
      </c>
      <c r="B159" s="68"/>
      <c r="C159" s="68"/>
      <c r="D159" s="69"/>
      <c r="E159" s="36"/>
      <c r="F159" s="46"/>
      <c r="G159" s="46"/>
      <c r="H159" s="47"/>
      <c r="I159" s="73" t="s">
        <v>215</v>
      </c>
      <c r="J159" s="74"/>
      <c r="K159" s="75"/>
    </row>
    <row r="160" spans="1:11" x14ac:dyDescent="0.25">
      <c r="A160" s="141" t="s">
        <v>284</v>
      </c>
      <c r="B160" s="71"/>
      <c r="C160" s="71"/>
      <c r="D160" s="72"/>
      <c r="E160" s="33"/>
      <c r="F160" s="35">
        <v>0.5</v>
      </c>
      <c r="G160" s="33"/>
      <c r="H160" s="34"/>
      <c r="I160" s="73"/>
      <c r="J160" s="74"/>
      <c r="K160" s="75"/>
    </row>
    <row r="161" spans="1:11" x14ac:dyDescent="0.25">
      <c r="A161" s="141" t="s">
        <v>288</v>
      </c>
      <c r="B161" s="71"/>
      <c r="C161" s="71"/>
      <c r="D161" s="72"/>
      <c r="E161" s="33"/>
      <c r="F161" s="35">
        <v>1</v>
      </c>
      <c r="G161" s="33"/>
      <c r="H161" s="34"/>
      <c r="I161" s="73"/>
      <c r="J161" s="74"/>
      <c r="K161" s="75"/>
    </row>
    <row r="162" spans="1:11" x14ac:dyDescent="0.25">
      <c r="A162" s="141" t="s">
        <v>287</v>
      </c>
      <c r="B162" s="71"/>
      <c r="C162" s="71"/>
      <c r="D162" s="72"/>
      <c r="E162" s="33"/>
      <c r="F162" s="35">
        <v>0.25</v>
      </c>
      <c r="G162" s="33"/>
      <c r="H162" s="34"/>
      <c r="I162" s="73"/>
      <c r="J162" s="74"/>
      <c r="K162" s="75"/>
    </row>
    <row r="163" spans="1:11" x14ac:dyDescent="0.25">
      <c r="A163" s="141" t="s">
        <v>286</v>
      </c>
      <c r="B163" s="71"/>
      <c r="C163" s="71"/>
      <c r="D163" s="72"/>
      <c r="E163" s="33"/>
      <c r="F163" s="35">
        <v>0.25</v>
      </c>
      <c r="G163" s="33"/>
      <c r="H163" s="34"/>
      <c r="I163" s="73"/>
      <c r="J163" s="74"/>
      <c r="K163" s="75"/>
    </row>
    <row r="164" spans="1:11" x14ac:dyDescent="0.25">
      <c r="A164" s="141" t="s">
        <v>285</v>
      </c>
      <c r="B164" s="71"/>
      <c r="C164" s="71"/>
      <c r="D164" s="72"/>
      <c r="E164" s="33"/>
      <c r="F164" s="35">
        <v>1</v>
      </c>
      <c r="G164" s="33"/>
      <c r="H164" s="34"/>
      <c r="I164" s="73"/>
      <c r="J164" s="74"/>
      <c r="K164" s="75"/>
    </row>
    <row r="165" spans="1:11" ht="15.75" thickBot="1" x14ac:dyDescent="0.3">
      <c r="A165" s="142" t="s">
        <v>173</v>
      </c>
      <c r="B165" s="143"/>
      <c r="C165" s="143"/>
      <c r="D165" s="144"/>
      <c r="E165" s="52"/>
      <c r="F165" s="52">
        <f>SUM(F160:F164)</f>
        <v>3</v>
      </c>
      <c r="G165" s="52">
        <v>5</v>
      </c>
      <c r="H165" s="24"/>
      <c r="I165" s="76"/>
      <c r="J165" s="77"/>
      <c r="K165" s="78"/>
    </row>
    <row r="166" spans="1:11" ht="30" customHeight="1" x14ac:dyDescent="0.25">
      <c r="A166" s="157" t="s">
        <v>266</v>
      </c>
      <c r="B166" s="116"/>
      <c r="C166" s="116"/>
      <c r="D166" s="116"/>
      <c r="E166" s="116"/>
      <c r="F166" s="116"/>
      <c r="G166" s="116"/>
      <c r="H166" s="117"/>
      <c r="I166" s="189" t="s">
        <v>176</v>
      </c>
      <c r="J166" s="190"/>
      <c r="K166" s="191"/>
    </row>
    <row r="167" spans="1:11" x14ac:dyDescent="0.25">
      <c r="A167" s="156" t="s">
        <v>344</v>
      </c>
      <c r="B167" s="71"/>
      <c r="C167" s="71"/>
      <c r="D167" s="72"/>
      <c r="E167" s="11"/>
      <c r="F167" s="11"/>
      <c r="G167" s="11"/>
      <c r="H167" s="11"/>
      <c r="I167" s="73"/>
      <c r="J167" s="74"/>
      <c r="K167" s="75"/>
    </row>
    <row r="168" spans="1:11" x14ac:dyDescent="0.25">
      <c r="A168" s="70" t="s">
        <v>141</v>
      </c>
      <c r="B168" s="71"/>
      <c r="C168" s="71"/>
      <c r="D168" s="72"/>
      <c r="E168" s="11"/>
      <c r="F168" s="11">
        <v>1</v>
      </c>
      <c r="G168" s="11"/>
      <c r="H168" s="11"/>
      <c r="I168" s="73"/>
      <c r="J168" s="74"/>
      <c r="K168" s="75"/>
    </row>
    <row r="169" spans="1:11" x14ac:dyDescent="0.25">
      <c r="A169" s="70" t="s">
        <v>142</v>
      </c>
      <c r="B169" s="71"/>
      <c r="C169" s="71"/>
      <c r="D169" s="72"/>
      <c r="E169" s="11"/>
      <c r="F169" s="11">
        <v>1</v>
      </c>
      <c r="G169" s="11"/>
      <c r="H169" s="11"/>
      <c r="I169" s="73"/>
      <c r="J169" s="74"/>
      <c r="K169" s="75"/>
    </row>
    <row r="170" spans="1:11" x14ac:dyDescent="0.25">
      <c r="A170" s="70" t="s">
        <v>143</v>
      </c>
      <c r="B170" s="71"/>
      <c r="C170" s="71"/>
      <c r="D170" s="72"/>
      <c r="E170" s="11"/>
      <c r="F170" s="11">
        <v>1</v>
      </c>
      <c r="G170" s="11"/>
      <c r="H170" s="11"/>
      <c r="I170" s="73"/>
      <c r="J170" s="74"/>
      <c r="K170" s="75"/>
    </row>
    <row r="171" spans="1:11" x14ac:dyDescent="0.25">
      <c r="A171" s="70" t="s">
        <v>144</v>
      </c>
      <c r="B171" s="71"/>
      <c r="C171" s="71"/>
      <c r="D171" s="72"/>
      <c r="E171" s="11"/>
      <c r="F171" s="11">
        <v>1</v>
      </c>
      <c r="G171" s="11"/>
      <c r="H171" s="11"/>
      <c r="I171" s="73"/>
      <c r="J171" s="74"/>
      <c r="K171" s="75"/>
    </row>
    <row r="172" spans="1:11" x14ac:dyDescent="0.25">
      <c r="A172" s="156" t="s">
        <v>345</v>
      </c>
      <c r="B172" s="71"/>
      <c r="C172" s="71"/>
      <c r="D172" s="72"/>
      <c r="E172" s="11"/>
      <c r="F172" s="11"/>
      <c r="G172" s="11"/>
      <c r="H172" s="11"/>
      <c r="I172" s="73"/>
      <c r="J172" s="74"/>
      <c r="K172" s="75"/>
    </row>
    <row r="173" spans="1:11" x14ac:dyDescent="0.25">
      <c r="A173" s="70" t="s">
        <v>141</v>
      </c>
      <c r="B173" s="71"/>
      <c r="C173" s="71"/>
      <c r="D173" s="72"/>
      <c r="E173" s="11"/>
      <c r="F173" s="11">
        <v>1</v>
      </c>
      <c r="G173" s="11"/>
      <c r="H173" s="11"/>
      <c r="I173" s="73"/>
      <c r="J173" s="74"/>
      <c r="K173" s="75"/>
    </row>
    <row r="174" spans="1:11" x14ac:dyDescent="0.25">
      <c r="A174" s="70" t="s">
        <v>142</v>
      </c>
      <c r="B174" s="71"/>
      <c r="C174" s="71"/>
      <c r="D174" s="72"/>
      <c r="E174" s="11"/>
      <c r="F174" s="11">
        <v>0.5</v>
      </c>
      <c r="G174" s="11"/>
      <c r="H174" s="11"/>
      <c r="I174" s="73"/>
      <c r="J174" s="74"/>
      <c r="K174" s="75"/>
    </row>
    <row r="175" spans="1:11" x14ac:dyDescent="0.25">
      <c r="A175" s="70" t="s">
        <v>143</v>
      </c>
      <c r="B175" s="71"/>
      <c r="C175" s="71"/>
      <c r="D175" s="72"/>
      <c r="E175" s="11"/>
      <c r="F175" s="11">
        <v>0.5</v>
      </c>
      <c r="G175" s="11"/>
      <c r="H175" s="11"/>
      <c r="I175" s="73"/>
      <c r="J175" s="74"/>
      <c r="K175" s="75"/>
    </row>
    <row r="176" spans="1:11" x14ac:dyDescent="0.25">
      <c r="A176" s="70" t="s">
        <v>144</v>
      </c>
      <c r="B176" s="71"/>
      <c r="C176" s="71"/>
      <c r="D176" s="72"/>
      <c r="E176" s="11"/>
      <c r="F176" s="11">
        <v>0.5</v>
      </c>
      <c r="G176" s="11"/>
      <c r="H176" s="11"/>
      <c r="I176" s="73"/>
      <c r="J176" s="74"/>
      <c r="K176" s="75"/>
    </row>
    <row r="177" spans="1:11" ht="15.75" thickBot="1" x14ac:dyDescent="0.3">
      <c r="A177" s="142" t="s">
        <v>173</v>
      </c>
      <c r="B177" s="158"/>
      <c r="C177" s="158"/>
      <c r="D177" s="159"/>
      <c r="E177" s="30"/>
      <c r="F177" s="52">
        <f>F168+F169+F170+F171+F173+F174+F175+F176</f>
        <v>6.5</v>
      </c>
      <c r="G177" s="52">
        <v>8</v>
      </c>
      <c r="H177" s="30"/>
      <c r="I177" s="192"/>
      <c r="J177" s="193"/>
      <c r="K177" s="194"/>
    </row>
    <row r="178" spans="1:11" ht="15.75" thickBot="1" x14ac:dyDescent="0.3">
      <c r="A178" s="160" t="s">
        <v>186</v>
      </c>
      <c r="B178" s="161"/>
      <c r="C178" s="161"/>
      <c r="D178" s="162"/>
      <c r="E178" s="24"/>
      <c r="F178" s="24">
        <f>F135+F144+F158+F165+F177</f>
        <v>27.75</v>
      </c>
      <c r="G178" s="24">
        <f>G135+G144+G158+G165+G177</f>
        <v>39</v>
      </c>
      <c r="H178" s="24">
        <f>F178*100/G178</f>
        <v>71.15384615384616</v>
      </c>
      <c r="I178" s="17"/>
      <c r="J178" s="22"/>
      <c r="K178" s="16"/>
    </row>
    <row r="179" spans="1:11" x14ac:dyDescent="0.25">
      <c r="A179" s="179" t="s">
        <v>267</v>
      </c>
      <c r="B179" s="68"/>
      <c r="C179" s="68"/>
      <c r="D179" s="68"/>
      <c r="E179" s="68"/>
      <c r="F179" s="68"/>
      <c r="G179" s="68"/>
      <c r="H179" s="68"/>
      <c r="I179" s="68"/>
      <c r="J179" s="68"/>
      <c r="K179" s="69"/>
    </row>
    <row r="180" spans="1:11" x14ac:dyDescent="0.25">
      <c r="A180" s="70" t="s">
        <v>351</v>
      </c>
      <c r="B180" s="71"/>
      <c r="C180" s="71"/>
      <c r="D180" s="72"/>
      <c r="E180" s="11"/>
      <c r="F180" s="11"/>
      <c r="G180" s="11"/>
      <c r="H180" s="11"/>
      <c r="I180" s="165" t="s">
        <v>187</v>
      </c>
      <c r="J180" s="112"/>
      <c r="K180" s="113"/>
    </row>
    <row r="181" spans="1:11" x14ac:dyDescent="0.25">
      <c r="A181" s="11" t="s">
        <v>145</v>
      </c>
      <c r="B181" s="11">
        <v>1</v>
      </c>
      <c r="C181" s="11" t="s">
        <v>150</v>
      </c>
      <c r="D181" s="11">
        <v>0.5</v>
      </c>
      <c r="E181" s="11"/>
      <c r="F181" s="11"/>
      <c r="G181" s="11"/>
      <c r="H181" s="11"/>
      <c r="I181" s="73"/>
      <c r="J181" s="74"/>
      <c r="K181" s="75"/>
    </row>
    <row r="182" spans="1:11" x14ac:dyDescent="0.25">
      <c r="A182" s="11" t="s">
        <v>146</v>
      </c>
      <c r="B182" s="11">
        <v>1</v>
      </c>
      <c r="C182" s="11" t="s">
        <v>151</v>
      </c>
      <c r="D182" s="11">
        <v>0.25</v>
      </c>
      <c r="E182" s="11"/>
      <c r="F182" s="11"/>
      <c r="G182" s="11"/>
      <c r="H182" s="11"/>
      <c r="I182" s="73"/>
      <c r="J182" s="74"/>
      <c r="K182" s="75"/>
    </row>
    <row r="183" spans="1:11" x14ac:dyDescent="0.25">
      <c r="A183" s="11" t="s">
        <v>147</v>
      </c>
      <c r="B183" s="11">
        <v>0.5</v>
      </c>
      <c r="C183" s="11" t="s">
        <v>152</v>
      </c>
      <c r="D183" s="11">
        <v>0.5</v>
      </c>
      <c r="E183" s="11"/>
      <c r="F183" s="11"/>
      <c r="G183" s="11"/>
      <c r="H183" s="11"/>
      <c r="I183" s="73"/>
      <c r="J183" s="74"/>
      <c r="K183" s="75"/>
    </row>
    <row r="184" spans="1:11" x14ac:dyDescent="0.25">
      <c r="A184" s="11" t="s">
        <v>148</v>
      </c>
      <c r="B184" s="11">
        <v>0.5</v>
      </c>
      <c r="C184" s="11" t="s">
        <v>153</v>
      </c>
      <c r="D184" s="11">
        <v>0.25</v>
      </c>
      <c r="E184" s="11"/>
      <c r="F184" s="11"/>
      <c r="G184" s="11"/>
      <c r="H184" s="11"/>
      <c r="I184" s="73"/>
      <c r="J184" s="74"/>
      <c r="K184" s="75"/>
    </row>
    <row r="185" spans="1:11" x14ac:dyDescent="0.25">
      <c r="A185" s="11" t="s">
        <v>149</v>
      </c>
      <c r="B185" s="11">
        <v>0.25</v>
      </c>
      <c r="C185" s="11" t="s">
        <v>154</v>
      </c>
      <c r="D185" s="11">
        <v>0</v>
      </c>
      <c r="E185" s="11"/>
      <c r="F185" s="11"/>
      <c r="G185" s="11"/>
      <c r="H185" s="11"/>
      <c r="I185" s="73"/>
      <c r="J185" s="74"/>
      <c r="K185" s="75"/>
    </row>
    <row r="186" spans="1:11" ht="15.75" thickBot="1" x14ac:dyDescent="0.3">
      <c r="A186" s="18"/>
      <c r="B186" s="52">
        <f>SUM(B181:B185)</f>
        <v>3.25</v>
      </c>
      <c r="C186" s="52"/>
      <c r="D186" s="52">
        <f>SUM(D181:D185)</f>
        <v>1.5</v>
      </c>
      <c r="E186" s="52"/>
      <c r="F186" s="52">
        <f>B186+D186</f>
        <v>4.75</v>
      </c>
      <c r="G186" s="52">
        <v>10</v>
      </c>
      <c r="H186" s="18"/>
      <c r="I186" s="73"/>
      <c r="J186" s="74"/>
      <c r="K186" s="75"/>
    </row>
    <row r="187" spans="1:11" x14ac:dyDescent="0.25">
      <c r="A187" s="67" t="s">
        <v>352</v>
      </c>
      <c r="B187" s="68"/>
      <c r="C187" s="68"/>
      <c r="D187" s="69"/>
      <c r="E187" s="15"/>
      <c r="F187" s="15"/>
      <c r="G187" s="15"/>
      <c r="H187" s="15"/>
      <c r="I187" s="73"/>
      <c r="J187" s="74"/>
      <c r="K187" s="75"/>
    </row>
    <row r="188" spans="1:11" x14ac:dyDescent="0.25">
      <c r="A188" s="70" t="s">
        <v>190</v>
      </c>
      <c r="B188" s="71"/>
      <c r="C188" s="71"/>
      <c r="D188" s="72"/>
      <c r="E188" s="11"/>
      <c r="F188" s="11">
        <v>1</v>
      </c>
      <c r="G188" s="11"/>
      <c r="H188" s="11"/>
      <c r="I188" s="73"/>
      <c r="J188" s="74"/>
      <c r="K188" s="75"/>
    </row>
    <row r="189" spans="1:11" x14ac:dyDescent="0.25">
      <c r="A189" s="70"/>
      <c r="B189" s="71"/>
      <c r="C189" s="71"/>
      <c r="D189" s="72"/>
      <c r="E189" s="11"/>
      <c r="F189" s="11"/>
      <c r="G189" s="11"/>
      <c r="H189" s="11"/>
      <c r="I189" s="73"/>
      <c r="J189" s="74"/>
      <c r="K189" s="75"/>
    </row>
    <row r="190" spans="1:11" x14ac:dyDescent="0.25">
      <c r="A190" s="70" t="s">
        <v>191</v>
      </c>
      <c r="B190" s="71"/>
      <c r="C190" s="71"/>
      <c r="D190" s="72"/>
      <c r="E190" s="11"/>
      <c r="F190" s="11">
        <v>0.5</v>
      </c>
      <c r="G190" s="11"/>
      <c r="H190" s="11"/>
      <c r="I190" s="73"/>
      <c r="J190" s="74"/>
      <c r="K190" s="75"/>
    </row>
    <row r="191" spans="1:11" x14ac:dyDescent="0.25">
      <c r="A191" s="70" t="s">
        <v>192</v>
      </c>
      <c r="B191" s="71"/>
      <c r="C191" s="71"/>
      <c r="D191" s="72"/>
      <c r="E191" s="11"/>
      <c r="F191" s="11">
        <v>1</v>
      </c>
      <c r="G191" s="11"/>
      <c r="H191" s="11"/>
      <c r="I191" s="73"/>
      <c r="J191" s="74"/>
      <c r="K191" s="75"/>
    </row>
    <row r="192" spans="1:11" x14ac:dyDescent="0.25">
      <c r="A192" s="70" t="s">
        <v>193</v>
      </c>
      <c r="B192" s="71"/>
      <c r="C192" s="71"/>
      <c r="D192" s="72"/>
      <c r="E192" s="11"/>
      <c r="F192" s="11">
        <v>1</v>
      </c>
      <c r="G192" s="11"/>
      <c r="H192" s="11"/>
      <c r="I192" s="73"/>
      <c r="J192" s="74"/>
      <c r="K192" s="75"/>
    </row>
    <row r="193" spans="1:11" x14ac:dyDescent="0.25">
      <c r="A193" s="70" t="s">
        <v>194</v>
      </c>
      <c r="B193" s="71"/>
      <c r="C193" s="71"/>
      <c r="D193" s="72"/>
      <c r="E193" s="11"/>
      <c r="F193" s="11">
        <v>0.5</v>
      </c>
      <c r="G193" s="11"/>
      <c r="H193" s="11"/>
      <c r="I193" s="73"/>
      <c r="J193" s="74"/>
      <c r="K193" s="75"/>
    </row>
    <row r="194" spans="1:11" x14ac:dyDescent="0.25">
      <c r="A194" s="70" t="s">
        <v>195</v>
      </c>
      <c r="B194" s="71"/>
      <c r="C194" s="71"/>
      <c r="D194" s="72"/>
      <c r="E194" s="11"/>
      <c r="F194" s="11">
        <v>0.5</v>
      </c>
      <c r="G194" s="11"/>
      <c r="H194" s="11"/>
      <c r="I194" s="73"/>
      <c r="J194" s="74"/>
      <c r="K194" s="75"/>
    </row>
    <row r="195" spans="1:11" x14ac:dyDescent="0.25">
      <c r="A195" s="70" t="s">
        <v>196</v>
      </c>
      <c r="B195" s="71"/>
      <c r="C195" s="71"/>
      <c r="D195" s="72"/>
      <c r="E195" s="11"/>
      <c r="F195" s="11">
        <v>0.25</v>
      </c>
      <c r="G195" s="11"/>
      <c r="H195" s="11"/>
      <c r="I195" s="73"/>
      <c r="J195" s="74"/>
      <c r="K195" s="75"/>
    </row>
    <row r="196" spans="1:11" x14ac:dyDescent="0.25">
      <c r="A196" s="70" t="s">
        <v>197</v>
      </c>
      <c r="B196" s="71"/>
      <c r="C196" s="71"/>
      <c r="D196" s="72"/>
      <c r="E196" s="11"/>
      <c r="F196" s="11">
        <v>0.5</v>
      </c>
      <c r="G196" s="11"/>
      <c r="H196" s="11"/>
      <c r="I196" s="73"/>
      <c r="J196" s="74"/>
      <c r="K196" s="75"/>
    </row>
    <row r="197" spans="1:11" x14ac:dyDescent="0.25">
      <c r="A197" s="70" t="s">
        <v>198</v>
      </c>
      <c r="B197" s="71"/>
      <c r="C197" s="71"/>
      <c r="D197" s="72"/>
      <c r="E197" s="11"/>
      <c r="F197" s="11">
        <v>0.5</v>
      </c>
      <c r="G197" s="11"/>
      <c r="H197" s="11"/>
      <c r="I197" s="73"/>
      <c r="J197" s="74"/>
      <c r="K197" s="75"/>
    </row>
    <row r="198" spans="1:11" x14ac:dyDescent="0.25">
      <c r="A198" s="70" t="s">
        <v>199</v>
      </c>
      <c r="B198" s="71"/>
      <c r="C198" s="71"/>
      <c r="D198" s="72"/>
      <c r="E198" s="11"/>
      <c r="F198" s="11">
        <v>1</v>
      </c>
      <c r="G198" s="11"/>
      <c r="H198" s="11"/>
      <c r="I198" s="73"/>
      <c r="J198" s="74"/>
      <c r="K198" s="75"/>
    </row>
    <row r="199" spans="1:11" x14ac:dyDescent="0.25">
      <c r="A199" s="70" t="s">
        <v>200</v>
      </c>
      <c r="B199" s="71"/>
      <c r="C199" s="71"/>
      <c r="D199" s="72"/>
      <c r="E199" s="11"/>
      <c r="F199" s="11">
        <v>1</v>
      </c>
      <c r="G199" s="11"/>
      <c r="H199" s="11"/>
      <c r="I199" s="73"/>
      <c r="J199" s="74"/>
      <c r="K199" s="75"/>
    </row>
    <row r="200" spans="1:11" ht="15.75" thickBot="1" x14ac:dyDescent="0.3">
      <c r="A200" s="142" t="s">
        <v>173</v>
      </c>
      <c r="B200" s="143"/>
      <c r="C200" s="143"/>
      <c r="D200" s="144"/>
      <c r="E200" s="52"/>
      <c r="F200" s="52">
        <f>SUM(F188:F199)</f>
        <v>7.75</v>
      </c>
      <c r="G200" s="52">
        <v>12</v>
      </c>
      <c r="H200" s="18"/>
      <c r="I200" s="73"/>
      <c r="J200" s="74"/>
      <c r="K200" s="75"/>
    </row>
    <row r="201" spans="1:11" ht="29.25" customHeight="1" x14ac:dyDescent="0.25">
      <c r="A201" s="157" t="s">
        <v>353</v>
      </c>
      <c r="B201" s="116"/>
      <c r="C201" s="116"/>
      <c r="D201" s="117"/>
      <c r="E201" s="15"/>
      <c r="F201" s="15"/>
      <c r="G201" s="15"/>
      <c r="H201" s="15"/>
      <c r="I201" s="73"/>
      <c r="J201" s="74"/>
      <c r="K201" s="75"/>
    </row>
    <row r="202" spans="1:11" ht="29.25" customHeight="1" x14ac:dyDescent="0.25">
      <c r="A202" s="156" t="s">
        <v>155</v>
      </c>
      <c r="B202" s="147"/>
      <c r="C202" s="147"/>
      <c r="D202" s="148"/>
      <c r="E202" s="11"/>
      <c r="F202" s="11"/>
      <c r="G202" s="11"/>
      <c r="H202" s="11"/>
      <c r="I202" s="73"/>
      <c r="J202" s="74"/>
      <c r="K202" s="75"/>
    </row>
    <row r="203" spans="1:11" x14ac:dyDescent="0.25">
      <c r="A203" s="11" t="s">
        <v>156</v>
      </c>
      <c r="B203" s="11">
        <v>1</v>
      </c>
      <c r="C203" s="11" t="s">
        <v>158</v>
      </c>
      <c r="D203" s="11">
        <v>0.5</v>
      </c>
      <c r="E203" s="11"/>
      <c r="F203" s="11"/>
      <c r="G203" s="11"/>
      <c r="H203" s="11"/>
      <c r="I203" s="73"/>
      <c r="J203" s="74"/>
      <c r="K203" s="75"/>
    </row>
    <row r="204" spans="1:11" x14ac:dyDescent="0.25">
      <c r="A204" s="11" t="s">
        <v>157</v>
      </c>
      <c r="B204" s="11">
        <v>0.5</v>
      </c>
      <c r="C204" s="11" t="s">
        <v>303</v>
      </c>
      <c r="D204" s="11">
        <v>1</v>
      </c>
      <c r="E204" s="11"/>
      <c r="F204" s="11"/>
      <c r="G204" s="11"/>
      <c r="H204" s="11"/>
      <c r="I204" s="73"/>
      <c r="J204" s="74"/>
      <c r="K204" s="75"/>
    </row>
    <row r="205" spans="1:11" x14ac:dyDescent="0.25">
      <c r="A205" s="11" t="s">
        <v>141</v>
      </c>
      <c r="B205" s="11">
        <v>1</v>
      </c>
      <c r="C205" s="11"/>
      <c r="D205" s="11"/>
      <c r="E205" s="11"/>
      <c r="F205" s="11"/>
      <c r="G205" s="11"/>
      <c r="H205" s="11"/>
      <c r="I205" s="73"/>
      <c r="J205" s="74"/>
      <c r="K205" s="75"/>
    </row>
    <row r="206" spans="1:11" ht="15.75" thickBot="1" x14ac:dyDescent="0.3">
      <c r="A206" s="18"/>
      <c r="B206" s="52">
        <f>SUM(B203:B205)</f>
        <v>2.5</v>
      </c>
      <c r="C206" s="52"/>
      <c r="D206" s="52">
        <f>SUM(D203:D205)</f>
        <v>1.5</v>
      </c>
      <c r="E206" s="52"/>
      <c r="F206" s="52">
        <f>B206+D206</f>
        <v>4</v>
      </c>
      <c r="G206" s="52">
        <v>5</v>
      </c>
      <c r="H206" s="18"/>
      <c r="I206" s="73"/>
      <c r="J206" s="74"/>
      <c r="K206" s="75"/>
    </row>
    <row r="207" spans="1:11" x14ac:dyDescent="0.25">
      <c r="A207" s="67" t="s">
        <v>354</v>
      </c>
      <c r="B207" s="68"/>
      <c r="C207" s="68"/>
      <c r="D207" s="69"/>
      <c r="E207" s="32"/>
      <c r="F207" s="32"/>
      <c r="G207" s="32"/>
      <c r="H207" s="32"/>
      <c r="I207" s="73"/>
      <c r="J207" s="74"/>
      <c r="K207" s="75"/>
    </row>
    <row r="208" spans="1:11" x14ac:dyDescent="0.25">
      <c r="A208" s="70" t="s">
        <v>201</v>
      </c>
      <c r="B208" s="71"/>
      <c r="C208" s="71"/>
      <c r="D208" s="72"/>
      <c r="E208" s="29"/>
      <c r="F208" s="29">
        <v>0.25</v>
      </c>
      <c r="G208" s="29"/>
      <c r="H208" s="29"/>
      <c r="I208" s="73"/>
      <c r="J208" s="74"/>
      <c r="K208" s="75"/>
    </row>
    <row r="209" spans="1:11" x14ac:dyDescent="0.25">
      <c r="A209" s="70" t="s">
        <v>202</v>
      </c>
      <c r="B209" s="71"/>
      <c r="C209" s="71"/>
      <c r="D209" s="72"/>
      <c r="E209" s="29"/>
      <c r="F209" s="29">
        <v>0.25</v>
      </c>
      <c r="G209" s="29"/>
      <c r="H209" s="29"/>
      <c r="I209" s="73"/>
      <c r="J209" s="74"/>
      <c r="K209" s="75"/>
    </row>
    <row r="210" spans="1:11" x14ac:dyDescent="0.25">
      <c r="A210" s="70" t="s">
        <v>203</v>
      </c>
      <c r="B210" s="71"/>
      <c r="C210" s="71"/>
      <c r="D210" s="72"/>
      <c r="E210" s="29"/>
      <c r="F210" s="29">
        <v>0.25</v>
      </c>
      <c r="G210" s="29"/>
      <c r="H210" s="29"/>
      <c r="I210" s="73"/>
      <c r="J210" s="74"/>
      <c r="K210" s="75"/>
    </row>
    <row r="211" spans="1:11" x14ac:dyDescent="0.25">
      <c r="A211" s="70" t="s">
        <v>204</v>
      </c>
      <c r="B211" s="71"/>
      <c r="C211" s="71"/>
      <c r="D211" s="72"/>
      <c r="E211" s="29"/>
      <c r="F211" s="29">
        <v>0.5</v>
      </c>
      <c r="G211" s="29"/>
      <c r="H211" s="29"/>
      <c r="I211" s="73"/>
      <c r="J211" s="74"/>
      <c r="K211" s="75"/>
    </row>
    <row r="212" spans="1:11" x14ac:dyDescent="0.25">
      <c r="A212" s="70" t="s">
        <v>205</v>
      </c>
      <c r="B212" s="71"/>
      <c r="C212" s="71"/>
      <c r="D212" s="72"/>
      <c r="E212" s="29"/>
      <c r="F212" s="29">
        <v>0.5</v>
      </c>
      <c r="G212" s="29"/>
      <c r="H212" s="29"/>
      <c r="I212" s="73"/>
      <c r="J212" s="74"/>
      <c r="K212" s="75"/>
    </row>
    <row r="213" spans="1:11" x14ac:dyDescent="0.25">
      <c r="A213" s="70" t="s">
        <v>206</v>
      </c>
      <c r="B213" s="71"/>
      <c r="C213" s="71"/>
      <c r="D213" s="72"/>
      <c r="E213" s="29"/>
      <c r="F213" s="29">
        <v>1</v>
      </c>
      <c r="G213" s="29"/>
      <c r="H213" s="29"/>
      <c r="I213" s="73"/>
      <c r="J213" s="74"/>
      <c r="K213" s="75"/>
    </row>
    <row r="214" spans="1:11" x14ac:dyDescent="0.25">
      <c r="A214" s="70" t="s">
        <v>207</v>
      </c>
      <c r="B214" s="71"/>
      <c r="C214" s="71"/>
      <c r="D214" s="72"/>
      <c r="E214" s="29"/>
      <c r="F214" s="29">
        <v>0.5</v>
      </c>
      <c r="G214" s="29"/>
      <c r="H214" s="29"/>
      <c r="I214" s="73"/>
      <c r="J214" s="74"/>
      <c r="K214" s="75"/>
    </row>
    <row r="215" spans="1:11" x14ac:dyDescent="0.25">
      <c r="A215" s="70" t="s">
        <v>208</v>
      </c>
      <c r="B215" s="71"/>
      <c r="C215" s="71"/>
      <c r="D215" s="72"/>
      <c r="E215" s="29"/>
      <c r="F215" s="29">
        <v>1</v>
      </c>
      <c r="G215" s="29"/>
      <c r="H215" s="29"/>
      <c r="I215" s="73"/>
      <c r="J215" s="74"/>
      <c r="K215" s="75"/>
    </row>
    <row r="216" spans="1:11" ht="15.75" thickBot="1" x14ac:dyDescent="0.3">
      <c r="A216" s="142" t="s">
        <v>173</v>
      </c>
      <c r="B216" s="196"/>
      <c r="C216" s="196"/>
      <c r="D216" s="197"/>
      <c r="E216" s="51"/>
      <c r="F216" s="51">
        <f>SUM(F208:F215)</f>
        <v>4.25</v>
      </c>
      <c r="G216" s="51">
        <v>8</v>
      </c>
      <c r="H216" s="18"/>
      <c r="I216" s="73"/>
      <c r="J216" s="74"/>
      <c r="K216" s="75"/>
    </row>
    <row r="217" spans="1:11" x14ac:dyDescent="0.25">
      <c r="A217" s="175" t="s">
        <v>355</v>
      </c>
      <c r="B217" s="176"/>
      <c r="C217" s="176"/>
      <c r="D217" s="176"/>
      <c r="E217" s="15"/>
      <c r="F217" s="15"/>
      <c r="G217" s="15"/>
      <c r="H217" s="15"/>
      <c r="I217" s="73"/>
      <c r="J217" s="74"/>
      <c r="K217" s="75"/>
    </row>
    <row r="218" spans="1:11" x14ac:dyDescent="0.25">
      <c r="A218" s="177" t="s">
        <v>159</v>
      </c>
      <c r="B218" s="71"/>
      <c r="C218" s="71"/>
      <c r="D218" s="72"/>
      <c r="E218" s="11"/>
      <c r="F218" s="11"/>
      <c r="G218" s="11"/>
      <c r="H218" s="11"/>
      <c r="I218" s="73"/>
      <c r="J218" s="74"/>
      <c r="K218" s="75"/>
    </row>
    <row r="219" spans="1:11" x14ac:dyDescent="0.25">
      <c r="A219" s="70" t="s">
        <v>160</v>
      </c>
      <c r="B219" s="71"/>
      <c r="C219" s="71"/>
      <c r="D219" s="72"/>
      <c r="E219" s="11"/>
      <c r="F219" s="11"/>
      <c r="G219" s="11"/>
      <c r="H219" s="11"/>
      <c r="I219" s="73"/>
      <c r="J219" s="74"/>
      <c r="K219" s="75"/>
    </row>
    <row r="220" spans="1:11" x14ac:dyDescent="0.25">
      <c r="A220" s="70" t="s">
        <v>161</v>
      </c>
      <c r="B220" s="71"/>
      <c r="C220" s="71"/>
      <c r="D220" s="72"/>
      <c r="E220" s="11"/>
      <c r="F220" s="11">
        <v>1</v>
      </c>
      <c r="G220" s="11"/>
      <c r="H220" s="11"/>
      <c r="I220" s="73"/>
      <c r="J220" s="74"/>
      <c r="K220" s="75"/>
    </row>
    <row r="221" spans="1:11" x14ac:dyDescent="0.25">
      <c r="A221" s="70" t="s">
        <v>256</v>
      </c>
      <c r="B221" s="71"/>
      <c r="C221" s="71"/>
      <c r="D221" s="72"/>
      <c r="E221" s="11"/>
      <c r="F221" s="11">
        <v>0.25</v>
      </c>
      <c r="G221" s="11"/>
      <c r="H221" s="11"/>
      <c r="I221" s="73"/>
      <c r="J221" s="74"/>
      <c r="K221" s="75"/>
    </row>
    <row r="222" spans="1:11" x14ac:dyDescent="0.25">
      <c r="A222" s="70" t="s">
        <v>258</v>
      </c>
      <c r="B222" s="71"/>
      <c r="C222" s="71"/>
      <c r="D222" s="72"/>
      <c r="E222" s="11"/>
      <c r="F222" s="11">
        <v>0.25</v>
      </c>
      <c r="G222" s="11"/>
      <c r="H222" s="11"/>
      <c r="I222" s="73"/>
      <c r="J222" s="74"/>
      <c r="K222" s="75"/>
    </row>
    <row r="223" spans="1:11" x14ac:dyDescent="0.25">
      <c r="A223" s="70" t="s">
        <v>255</v>
      </c>
      <c r="B223" s="71"/>
      <c r="C223" s="71"/>
      <c r="D223" s="72"/>
      <c r="E223" s="11"/>
      <c r="F223" s="11">
        <v>0.25</v>
      </c>
      <c r="G223" s="11"/>
      <c r="H223" s="11"/>
      <c r="I223" s="73"/>
      <c r="J223" s="74"/>
      <c r="K223" s="75"/>
    </row>
    <row r="224" spans="1:11" x14ac:dyDescent="0.25">
      <c r="A224" s="70" t="s">
        <v>162</v>
      </c>
      <c r="B224" s="71"/>
      <c r="C224" s="71"/>
      <c r="D224" s="72"/>
      <c r="E224" s="11"/>
      <c r="F224" s="11">
        <v>0.25</v>
      </c>
      <c r="G224" s="11"/>
      <c r="H224" s="11"/>
      <c r="I224" s="73"/>
      <c r="J224" s="74"/>
      <c r="K224" s="75"/>
    </row>
    <row r="225" spans="1:11" x14ac:dyDescent="0.25">
      <c r="A225" s="70" t="s">
        <v>257</v>
      </c>
      <c r="B225" s="71"/>
      <c r="C225" s="71"/>
      <c r="D225" s="72"/>
      <c r="E225" s="11"/>
      <c r="F225" s="11">
        <v>1</v>
      </c>
      <c r="G225" s="11"/>
      <c r="H225" s="11"/>
      <c r="I225" s="73"/>
      <c r="J225" s="74"/>
      <c r="K225" s="75"/>
    </row>
    <row r="226" spans="1:11" x14ac:dyDescent="0.25">
      <c r="A226" s="70" t="s">
        <v>163</v>
      </c>
      <c r="B226" s="71"/>
      <c r="C226" s="71"/>
      <c r="D226" s="72"/>
      <c r="E226" s="11"/>
      <c r="F226" s="11">
        <v>0.5</v>
      </c>
      <c r="G226" s="11"/>
      <c r="H226" s="11"/>
      <c r="I226" s="73"/>
      <c r="J226" s="74"/>
      <c r="K226" s="75"/>
    </row>
    <row r="227" spans="1:11" ht="15.75" thickBot="1" x14ac:dyDescent="0.3">
      <c r="A227" s="142" t="s">
        <v>173</v>
      </c>
      <c r="B227" s="143"/>
      <c r="C227" s="143"/>
      <c r="D227" s="144"/>
      <c r="E227" s="52"/>
      <c r="F227" s="52">
        <f>SUM(F220:F226)</f>
        <v>3.5</v>
      </c>
      <c r="G227" s="52">
        <v>7</v>
      </c>
      <c r="H227" s="18"/>
      <c r="I227" s="73"/>
      <c r="J227" s="74"/>
      <c r="K227" s="75"/>
    </row>
    <row r="228" spans="1:11" x14ac:dyDescent="0.25">
      <c r="A228" s="185" t="s">
        <v>164</v>
      </c>
      <c r="B228" s="68"/>
      <c r="C228" s="68"/>
      <c r="D228" s="69"/>
      <c r="E228" s="15"/>
      <c r="F228" s="15"/>
      <c r="G228" s="15"/>
      <c r="H228" s="15"/>
      <c r="I228" s="73"/>
      <c r="J228" s="74"/>
      <c r="K228" s="75"/>
    </row>
    <row r="229" spans="1:11" x14ac:dyDescent="0.25">
      <c r="A229" s="70" t="s">
        <v>165</v>
      </c>
      <c r="B229" s="71"/>
      <c r="C229" s="71"/>
      <c r="D229" s="72"/>
      <c r="E229" s="11"/>
      <c r="F229" s="11"/>
      <c r="G229" s="11"/>
      <c r="H229" s="11"/>
      <c r="I229" s="73"/>
      <c r="J229" s="74"/>
      <c r="K229" s="75"/>
    </row>
    <row r="230" spans="1:11" x14ac:dyDescent="0.25">
      <c r="A230" s="70" t="s">
        <v>166</v>
      </c>
      <c r="B230" s="71"/>
      <c r="C230" s="71"/>
      <c r="D230" s="72"/>
      <c r="E230" s="11"/>
      <c r="F230" s="11">
        <v>0.25</v>
      </c>
      <c r="G230" s="11"/>
      <c r="H230" s="11"/>
      <c r="I230" s="73"/>
      <c r="J230" s="74"/>
      <c r="K230" s="75"/>
    </row>
    <row r="231" spans="1:11" x14ac:dyDescent="0.25">
      <c r="A231" s="70" t="s">
        <v>167</v>
      </c>
      <c r="B231" s="71"/>
      <c r="C231" s="71"/>
      <c r="D231" s="72"/>
      <c r="E231" s="11"/>
      <c r="F231" s="11">
        <v>0.25</v>
      </c>
      <c r="G231" s="11"/>
      <c r="H231" s="11"/>
      <c r="I231" s="73"/>
      <c r="J231" s="74"/>
      <c r="K231" s="75"/>
    </row>
    <row r="232" spans="1:11" x14ac:dyDescent="0.25">
      <c r="A232" s="70" t="s">
        <v>168</v>
      </c>
      <c r="B232" s="71"/>
      <c r="C232" s="71"/>
      <c r="D232" s="72"/>
      <c r="E232" s="11"/>
      <c r="F232" s="11">
        <v>0.5</v>
      </c>
      <c r="G232" s="11"/>
      <c r="H232" s="11"/>
      <c r="I232" s="73"/>
      <c r="J232" s="74"/>
      <c r="K232" s="75"/>
    </row>
    <row r="233" spans="1:11" x14ac:dyDescent="0.25">
      <c r="A233" s="70" t="s">
        <v>169</v>
      </c>
      <c r="B233" s="71"/>
      <c r="C233" s="71"/>
      <c r="D233" s="72"/>
      <c r="E233" s="11"/>
      <c r="F233" s="11">
        <v>0.5</v>
      </c>
      <c r="G233" s="11"/>
      <c r="H233" s="11"/>
      <c r="I233" s="73"/>
      <c r="J233" s="74"/>
      <c r="K233" s="75"/>
    </row>
    <row r="234" spans="1:11" x14ac:dyDescent="0.25">
      <c r="A234" s="70" t="s">
        <v>170</v>
      </c>
      <c r="B234" s="71"/>
      <c r="C234" s="71"/>
      <c r="D234" s="72"/>
      <c r="E234" s="11"/>
      <c r="F234" s="11">
        <v>0.5</v>
      </c>
      <c r="G234" s="11"/>
      <c r="H234" s="11"/>
      <c r="I234" s="73"/>
      <c r="J234" s="74"/>
      <c r="K234" s="75"/>
    </row>
    <row r="235" spans="1:11" x14ac:dyDescent="0.25">
      <c r="A235" s="70" t="s">
        <v>171</v>
      </c>
      <c r="B235" s="71"/>
      <c r="C235" s="71"/>
      <c r="D235" s="72"/>
      <c r="E235" s="11"/>
      <c r="F235" s="11">
        <v>0.5</v>
      </c>
      <c r="G235" s="11"/>
      <c r="H235" s="11"/>
      <c r="I235" s="166"/>
      <c r="J235" s="167"/>
      <c r="K235" s="168"/>
    </row>
    <row r="236" spans="1:11" x14ac:dyDescent="0.25">
      <c r="A236" s="174" t="s">
        <v>173</v>
      </c>
      <c r="B236" s="64"/>
      <c r="C236" s="64"/>
      <c r="D236" s="170"/>
      <c r="E236" s="29"/>
      <c r="F236" s="29">
        <f>SUM(F230:F235)</f>
        <v>2.5</v>
      </c>
      <c r="G236" s="29">
        <v>6</v>
      </c>
      <c r="H236" s="29"/>
      <c r="I236" s="169"/>
      <c r="J236" s="64"/>
      <c r="K236" s="170"/>
    </row>
    <row r="237" spans="1:11" x14ac:dyDescent="0.25">
      <c r="A237" s="171" t="s">
        <v>268</v>
      </c>
      <c r="B237" s="172"/>
      <c r="C237" s="172"/>
      <c r="D237" s="173"/>
      <c r="E237" s="56"/>
      <c r="F237" s="56">
        <f>F186+F200+F206+F216+F227+F236</f>
        <v>26.75</v>
      </c>
      <c r="G237" s="56">
        <f>G186+G200+G206+G216+G227+G236</f>
        <v>48</v>
      </c>
      <c r="H237" s="56">
        <f>F237*100/G237</f>
        <v>55.729166666666664</v>
      </c>
      <c r="I237" s="70"/>
      <c r="J237" s="71"/>
      <c r="K237" s="72"/>
    </row>
    <row r="238" spans="1:11" x14ac:dyDescent="0.25">
      <c r="A238" s="67" t="s">
        <v>269</v>
      </c>
      <c r="B238" s="68"/>
      <c r="C238" s="68"/>
      <c r="D238" s="68"/>
      <c r="E238" s="68"/>
      <c r="F238" s="68"/>
      <c r="G238" s="68"/>
      <c r="H238" s="68"/>
      <c r="I238" s="68"/>
      <c r="J238" s="68"/>
      <c r="K238" s="69"/>
    </row>
    <row r="239" spans="1:11" ht="15" customHeight="1" x14ac:dyDescent="0.25">
      <c r="A239" s="146" t="s">
        <v>356</v>
      </c>
      <c r="B239" s="147"/>
      <c r="C239" s="147"/>
      <c r="D239" s="147"/>
      <c r="E239" s="147"/>
      <c r="F239" s="147"/>
      <c r="G239" s="147"/>
      <c r="H239" s="147"/>
      <c r="I239" s="147"/>
      <c r="J239" s="147"/>
      <c r="K239" s="148"/>
    </row>
    <row r="240" spans="1:11" ht="182.25" customHeight="1" x14ac:dyDescent="0.25">
      <c r="A240" s="111" t="s">
        <v>237</v>
      </c>
      <c r="B240" s="112"/>
      <c r="C240" s="112"/>
      <c r="D240" s="113"/>
      <c r="E240" s="43"/>
      <c r="F240" s="99">
        <v>3</v>
      </c>
      <c r="G240" s="99">
        <v>5</v>
      </c>
      <c r="H240" s="108"/>
      <c r="I240" s="105" t="s">
        <v>238</v>
      </c>
      <c r="J240" s="106"/>
      <c r="K240" s="107"/>
    </row>
    <row r="241" spans="1:11" ht="213.75" customHeight="1" x14ac:dyDescent="0.25">
      <c r="A241" s="91"/>
      <c r="B241" s="92"/>
      <c r="C241" s="92"/>
      <c r="D241" s="93"/>
      <c r="E241" s="43"/>
      <c r="F241" s="100"/>
      <c r="G241" s="100"/>
      <c r="H241" s="109"/>
      <c r="I241" s="105" t="s">
        <v>239</v>
      </c>
      <c r="J241" s="106"/>
      <c r="K241" s="107"/>
    </row>
    <row r="242" spans="1:11" ht="168.75" customHeight="1" x14ac:dyDescent="0.25">
      <c r="A242" s="91"/>
      <c r="B242" s="114"/>
      <c r="C242" s="114"/>
      <c r="D242" s="93"/>
      <c r="E242" s="43"/>
      <c r="F242" s="101"/>
      <c r="G242" s="100"/>
      <c r="H242" s="109"/>
      <c r="I242" s="105" t="s">
        <v>240</v>
      </c>
      <c r="J242" s="106"/>
      <c r="K242" s="107"/>
    </row>
    <row r="243" spans="1:11" ht="139.5" customHeight="1" x14ac:dyDescent="0.25">
      <c r="A243" s="91"/>
      <c r="B243" s="114"/>
      <c r="C243" s="114"/>
      <c r="D243" s="93"/>
      <c r="E243" s="43"/>
      <c r="F243" s="108"/>
      <c r="G243" s="100"/>
      <c r="H243" s="109"/>
      <c r="I243" s="105" t="s">
        <v>241</v>
      </c>
      <c r="J243" s="106"/>
      <c r="K243" s="107"/>
    </row>
    <row r="244" spans="1:11" ht="32.25" customHeight="1" x14ac:dyDescent="0.25">
      <c r="A244" s="115"/>
      <c r="B244" s="116"/>
      <c r="C244" s="116"/>
      <c r="D244" s="117"/>
      <c r="E244" s="43"/>
      <c r="F244" s="110"/>
      <c r="G244" s="101"/>
      <c r="H244" s="110"/>
      <c r="I244" s="105" t="s">
        <v>242</v>
      </c>
      <c r="J244" s="106"/>
      <c r="K244" s="107"/>
    </row>
    <row r="245" spans="1:11" ht="15" customHeight="1" x14ac:dyDescent="0.25">
      <c r="A245" s="146" t="s">
        <v>357</v>
      </c>
      <c r="B245" s="147"/>
      <c r="C245" s="147"/>
      <c r="D245" s="147"/>
      <c r="E245" s="147"/>
      <c r="F245" s="147"/>
      <c r="G245" s="147"/>
      <c r="H245" s="147"/>
      <c r="I245" s="147"/>
      <c r="J245" s="147"/>
      <c r="K245" s="148"/>
    </row>
    <row r="246" spans="1:11" ht="152.25" customHeight="1" x14ac:dyDescent="0.25">
      <c r="A246" s="165" t="s">
        <v>243</v>
      </c>
      <c r="B246" s="112"/>
      <c r="C246" s="112"/>
      <c r="D246" s="113"/>
      <c r="E246" s="43"/>
      <c r="F246" s="99">
        <v>3</v>
      </c>
      <c r="G246" s="99">
        <v>5</v>
      </c>
      <c r="H246" s="108"/>
      <c r="I246" s="105" t="s">
        <v>278</v>
      </c>
      <c r="J246" s="106"/>
      <c r="K246" s="107"/>
    </row>
    <row r="247" spans="1:11" ht="163.5" customHeight="1" x14ac:dyDescent="0.25">
      <c r="A247" s="73"/>
      <c r="B247" s="74"/>
      <c r="C247" s="74"/>
      <c r="D247" s="75"/>
      <c r="E247" s="43"/>
      <c r="F247" s="100"/>
      <c r="G247" s="100"/>
      <c r="H247" s="109"/>
      <c r="I247" s="105" t="s">
        <v>279</v>
      </c>
      <c r="J247" s="106"/>
      <c r="K247" s="107"/>
    </row>
    <row r="248" spans="1:11" ht="140.25" customHeight="1" x14ac:dyDescent="0.25">
      <c r="A248" s="166"/>
      <c r="B248" s="167"/>
      <c r="C248" s="167"/>
      <c r="D248" s="168"/>
      <c r="E248" s="43"/>
      <c r="F248" s="100"/>
      <c r="G248" s="100"/>
      <c r="H248" s="109"/>
      <c r="I248" s="105" t="s">
        <v>280</v>
      </c>
      <c r="J248" s="106"/>
      <c r="K248" s="107"/>
    </row>
    <row r="249" spans="1:11" ht="168" customHeight="1" x14ac:dyDescent="0.25">
      <c r="A249" s="165"/>
      <c r="B249" s="112"/>
      <c r="C249" s="112"/>
      <c r="D249" s="113"/>
      <c r="E249" s="43"/>
      <c r="F249" s="100"/>
      <c r="G249" s="100"/>
      <c r="H249" s="109"/>
      <c r="I249" s="105" t="s">
        <v>281</v>
      </c>
      <c r="J249" s="106"/>
      <c r="K249" s="107"/>
    </row>
    <row r="250" spans="1:11" ht="14.25" customHeight="1" x14ac:dyDescent="0.25">
      <c r="A250" s="166"/>
      <c r="B250" s="167"/>
      <c r="C250" s="167"/>
      <c r="D250" s="168"/>
      <c r="E250" s="43"/>
      <c r="F250" s="101"/>
      <c r="G250" s="101"/>
      <c r="H250" s="110"/>
      <c r="I250" s="105" t="s">
        <v>282</v>
      </c>
      <c r="J250" s="106"/>
      <c r="K250" s="107"/>
    </row>
    <row r="251" spans="1:11" ht="15" customHeight="1" x14ac:dyDescent="0.25">
      <c r="A251" s="102" t="s">
        <v>283</v>
      </c>
      <c r="B251" s="103"/>
      <c r="C251" s="103"/>
      <c r="D251" s="104"/>
      <c r="E251" s="57"/>
      <c r="F251" s="57">
        <f>F240+F246</f>
        <v>6</v>
      </c>
      <c r="G251" s="57">
        <f>G240+G246</f>
        <v>10</v>
      </c>
      <c r="H251" s="57">
        <f>F251*100/G251</f>
        <v>60</v>
      </c>
      <c r="I251" s="43"/>
      <c r="J251" s="43"/>
      <c r="K251" s="43"/>
    </row>
    <row r="252" spans="1:11" ht="84" customHeight="1" x14ac:dyDescent="0.25">
      <c r="B252" s="4" t="s">
        <v>328</v>
      </c>
    </row>
    <row r="253" spans="1:11" x14ac:dyDescent="0.25">
      <c r="A253" s="206" t="s">
        <v>270</v>
      </c>
      <c r="B253" s="206"/>
      <c r="C253" s="206"/>
      <c r="D253" s="206"/>
      <c r="E253" s="14"/>
      <c r="F253" s="58">
        <f>H77</f>
        <v>68.181818181818187</v>
      </c>
      <c r="G253" s="40"/>
      <c r="H253" s="40"/>
      <c r="I253" s="40"/>
      <c r="J253" s="40"/>
      <c r="K253" s="40"/>
    </row>
    <row r="254" spans="1:11" x14ac:dyDescent="0.25">
      <c r="A254" s="206" t="s">
        <v>271</v>
      </c>
      <c r="B254" s="206"/>
      <c r="C254" s="206"/>
      <c r="D254" s="206"/>
      <c r="E254" s="14"/>
      <c r="F254" s="58">
        <f>H89</f>
        <v>70</v>
      </c>
      <c r="G254" s="40"/>
      <c r="H254" s="40"/>
      <c r="I254" s="40"/>
      <c r="J254" s="40"/>
      <c r="K254" s="40"/>
    </row>
    <row r="255" spans="1:11" x14ac:dyDescent="0.25">
      <c r="A255" s="206" t="s">
        <v>272</v>
      </c>
      <c r="B255" s="206"/>
      <c r="C255" s="206"/>
      <c r="D255" s="206"/>
      <c r="E255" s="14"/>
      <c r="F255" s="58">
        <f>H98</f>
        <v>50</v>
      </c>
      <c r="G255" s="40"/>
      <c r="H255" s="40"/>
      <c r="I255" s="40"/>
      <c r="J255" s="40"/>
      <c r="K255" s="40"/>
    </row>
    <row r="256" spans="1:11" x14ac:dyDescent="0.25">
      <c r="A256" s="205" t="s">
        <v>273</v>
      </c>
      <c r="B256" s="206"/>
      <c r="C256" s="206"/>
      <c r="D256" s="206"/>
      <c r="E256" s="48"/>
      <c r="F256" s="59">
        <f>H111</f>
        <v>77.272727272727266</v>
      </c>
      <c r="G256" s="41"/>
      <c r="H256" s="41"/>
      <c r="I256" s="41"/>
      <c r="J256" s="41"/>
      <c r="K256" s="41"/>
    </row>
    <row r="257" spans="1:11" x14ac:dyDescent="0.25">
      <c r="A257" s="205" t="s">
        <v>274</v>
      </c>
      <c r="B257" s="206"/>
      <c r="C257" s="206"/>
      <c r="D257" s="206"/>
      <c r="E257" s="48"/>
      <c r="F257" s="59">
        <f>H124</f>
        <v>65.625</v>
      </c>
      <c r="G257" s="31"/>
      <c r="H257" s="31"/>
      <c r="I257" s="31"/>
      <c r="J257" s="31"/>
      <c r="K257" s="31"/>
    </row>
    <row r="258" spans="1:11" x14ac:dyDescent="0.25">
      <c r="A258" s="205" t="s">
        <v>275</v>
      </c>
      <c r="B258" s="205"/>
      <c r="C258" s="205"/>
      <c r="D258" s="206"/>
      <c r="E258" s="48"/>
      <c r="F258" s="59">
        <f>H178</f>
        <v>71.15384615384616</v>
      </c>
      <c r="G258" s="41"/>
      <c r="H258" s="41"/>
      <c r="I258" s="41"/>
      <c r="J258" s="41"/>
      <c r="K258" s="41"/>
    </row>
    <row r="259" spans="1:11" x14ac:dyDescent="0.25">
      <c r="A259" s="205" t="s">
        <v>276</v>
      </c>
      <c r="B259" s="205"/>
      <c r="C259" s="205"/>
      <c r="D259" s="206"/>
      <c r="E259" s="48"/>
      <c r="F259" s="59">
        <f>H237</f>
        <v>55.729166666666664</v>
      </c>
      <c r="G259" s="41"/>
      <c r="H259" s="41"/>
      <c r="I259" s="41"/>
      <c r="J259" s="41"/>
      <c r="K259" s="41"/>
    </row>
    <row r="260" spans="1:11" x14ac:dyDescent="0.25">
      <c r="A260" s="205" t="s">
        <v>277</v>
      </c>
      <c r="B260" s="206"/>
      <c r="C260" s="206"/>
      <c r="D260" s="206"/>
      <c r="E260" s="48"/>
      <c r="F260" s="59">
        <f>H251</f>
        <v>60</v>
      </c>
      <c r="G260" s="41"/>
      <c r="H260" s="41"/>
      <c r="I260" s="41"/>
      <c r="J260" s="41"/>
      <c r="K260" s="41"/>
    </row>
    <row r="261" spans="1:11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1:11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31"/>
    </row>
    <row r="263" spans="1:11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31"/>
    </row>
    <row r="264" spans="1:11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31"/>
    </row>
    <row r="265" spans="1:1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1:1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1:1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1:1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1:1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1:1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1:1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1:1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1" ht="124.5" customHeight="1" x14ac:dyDescent="0.25"/>
    <row r="275" spans="1:11" x14ac:dyDescent="0.25">
      <c r="A275" s="207" t="s">
        <v>217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</row>
    <row r="276" spans="1:11" x14ac:dyDescent="0.25">
      <c r="A276" s="50"/>
      <c r="B276" s="49"/>
      <c r="C276" s="49"/>
      <c r="D276" s="49"/>
      <c r="E276" s="49"/>
      <c r="F276" s="49"/>
      <c r="G276" s="49"/>
      <c r="H276" s="49"/>
      <c r="I276" s="49"/>
      <c r="J276" s="49"/>
      <c r="K276" s="49"/>
    </row>
    <row r="277" spans="1:11" x14ac:dyDescent="0.25">
      <c r="A277" s="60" t="s">
        <v>289</v>
      </c>
      <c r="B277" s="60" t="s">
        <v>291</v>
      </c>
      <c r="C277" s="60" t="s">
        <v>293</v>
      </c>
      <c r="D277" s="60" t="s">
        <v>295</v>
      </c>
      <c r="E277" s="61"/>
      <c r="F277" s="203" t="s">
        <v>339</v>
      </c>
      <c r="G277" s="204"/>
      <c r="H277" s="203" t="s">
        <v>342</v>
      </c>
      <c r="I277" s="204"/>
      <c r="J277" s="61"/>
      <c r="K277" s="61"/>
    </row>
    <row r="278" spans="1:11" ht="15" customHeight="1" x14ac:dyDescent="0.25">
      <c r="A278" s="60" t="s">
        <v>290</v>
      </c>
      <c r="B278" s="60" t="s">
        <v>292</v>
      </c>
      <c r="C278" s="60" t="s">
        <v>294</v>
      </c>
      <c r="D278" s="60" t="s">
        <v>296</v>
      </c>
      <c r="E278" s="61"/>
      <c r="F278" s="203" t="s">
        <v>340</v>
      </c>
      <c r="G278" s="204"/>
      <c r="H278" s="203" t="s">
        <v>341</v>
      </c>
      <c r="I278" s="204"/>
      <c r="J278" s="61"/>
      <c r="K278" s="61"/>
    </row>
    <row r="279" spans="1:11" x14ac:dyDescent="0.25">
      <c r="A279" s="11" t="s">
        <v>343</v>
      </c>
      <c r="B279" s="11"/>
      <c r="C279" s="11"/>
      <c r="D279" s="11"/>
      <c r="E279" s="8"/>
      <c r="F279" s="70"/>
      <c r="G279" s="72"/>
      <c r="H279" s="70"/>
      <c r="I279" s="72"/>
      <c r="J279" s="8"/>
      <c r="K279" s="8"/>
    </row>
    <row r="280" spans="1:1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1:11" x14ac:dyDescent="0.25">
      <c r="A282" s="118" t="s">
        <v>216</v>
      </c>
      <c r="B282" s="66"/>
      <c r="C282" s="66"/>
      <c r="D282" s="66"/>
      <c r="E282" s="66"/>
      <c r="F282" s="66"/>
      <c r="G282" s="66"/>
      <c r="H282" s="66"/>
      <c r="I282" s="66"/>
      <c r="J282" s="66"/>
      <c r="K282" s="66"/>
    </row>
    <row r="283" spans="1:11" x14ac:dyDescent="0.25">
      <c r="A283" s="135" t="s">
        <v>236</v>
      </c>
      <c r="B283" s="135"/>
      <c r="C283" s="135"/>
      <c r="D283" s="135"/>
      <c r="E283" s="135"/>
      <c r="F283" s="135"/>
      <c r="G283" s="135"/>
      <c r="H283" s="135"/>
      <c r="I283" s="135"/>
      <c r="J283" s="135"/>
      <c r="K283" s="135"/>
    </row>
    <row r="284" spans="1:11" x14ac:dyDescent="0.25">
      <c r="A284" s="135"/>
      <c r="B284" s="135"/>
      <c r="C284" s="135"/>
      <c r="D284" s="135"/>
      <c r="E284" s="135"/>
      <c r="F284" s="135"/>
      <c r="G284" s="135"/>
      <c r="H284" s="135"/>
      <c r="I284" s="135"/>
      <c r="J284" s="135"/>
      <c r="K284" s="135"/>
    </row>
  </sheetData>
  <mergeCells count="328">
    <mergeCell ref="A26:B26"/>
    <mergeCell ref="C26:K26"/>
    <mergeCell ref="J41:K41"/>
    <mergeCell ref="I145:K158"/>
    <mergeCell ref="F277:G277"/>
    <mergeCell ref="F278:G278"/>
    <mergeCell ref="F279:G279"/>
    <mergeCell ref="H277:I277"/>
    <mergeCell ref="H278:I278"/>
    <mergeCell ref="H279:I279"/>
    <mergeCell ref="A245:K245"/>
    <mergeCell ref="A260:D260"/>
    <mergeCell ref="A259:D259"/>
    <mergeCell ref="A258:D258"/>
    <mergeCell ref="A257:D257"/>
    <mergeCell ref="A256:D256"/>
    <mergeCell ref="A255:D255"/>
    <mergeCell ref="A254:D254"/>
    <mergeCell ref="A253:D253"/>
    <mergeCell ref="A275:K275"/>
    <mergeCell ref="I250:K250"/>
    <mergeCell ref="A249:D250"/>
    <mergeCell ref="F246:F250"/>
    <mergeCell ref="G246:G250"/>
    <mergeCell ref="H246:H250"/>
    <mergeCell ref="I247:K247"/>
    <mergeCell ref="I248:K248"/>
    <mergeCell ref="A246:D248"/>
    <mergeCell ref="A234:D234"/>
    <mergeCell ref="A235:D235"/>
    <mergeCell ref="A216:D216"/>
    <mergeCell ref="A20:F20"/>
    <mergeCell ref="A21:D21"/>
    <mergeCell ref="A22:B22"/>
    <mergeCell ref="A23:D23"/>
    <mergeCell ref="A24:D24"/>
    <mergeCell ref="A25:B25"/>
    <mergeCell ref="A28:C28"/>
    <mergeCell ref="A29:D29"/>
    <mergeCell ref="A31:B31"/>
    <mergeCell ref="F31:H31"/>
    <mergeCell ref="B46:E46"/>
    <mergeCell ref="F46:G46"/>
    <mergeCell ref="A47:C47"/>
    <mergeCell ref="D47:K47"/>
    <mergeCell ref="A49:C49"/>
    <mergeCell ref="A50:C50"/>
    <mergeCell ref="A38:K38"/>
    <mergeCell ref="D28:K28"/>
    <mergeCell ref="C31:E31"/>
    <mergeCell ref="B34:K34"/>
    <mergeCell ref="C36:K36"/>
    <mergeCell ref="C18:K18"/>
    <mergeCell ref="A19:H19"/>
    <mergeCell ref="I19:K19"/>
    <mergeCell ref="F14:K14"/>
    <mergeCell ref="I166:K177"/>
    <mergeCell ref="C51:K51"/>
    <mergeCell ref="A77:E77"/>
    <mergeCell ref="A64:K64"/>
    <mergeCell ref="I65:K77"/>
    <mergeCell ref="A65:H65"/>
    <mergeCell ref="B66:E66"/>
    <mergeCell ref="B67:E67"/>
    <mergeCell ref="B68:E68"/>
    <mergeCell ref="B69:E69"/>
    <mergeCell ref="A73:E73"/>
    <mergeCell ref="A74:D74"/>
    <mergeCell ref="A75:E75"/>
    <mergeCell ref="A76:E76"/>
    <mergeCell ref="A146:D146"/>
    <mergeCell ref="A140:D140"/>
    <mergeCell ref="A230:D230"/>
    <mergeCell ref="A231:D231"/>
    <mergeCell ref="A232:D232"/>
    <mergeCell ref="E29:K29"/>
    <mergeCell ref="B30:C30"/>
    <mergeCell ref="B33:K33"/>
    <mergeCell ref="B35:K35"/>
    <mergeCell ref="F42:G42"/>
    <mergeCell ref="H42:I42"/>
    <mergeCell ref="D37:K37"/>
    <mergeCell ref="J42:K42"/>
    <mergeCell ref="A36:B36"/>
    <mergeCell ref="A37:C37"/>
    <mergeCell ref="H53:K53"/>
    <mergeCell ref="C54:K54"/>
    <mergeCell ref="H46:K46"/>
    <mergeCell ref="A48:K48"/>
    <mergeCell ref="D50:K50"/>
    <mergeCell ref="D49:K49"/>
    <mergeCell ref="A54:B54"/>
    <mergeCell ref="A53:G53"/>
    <mergeCell ref="A52:B52"/>
    <mergeCell ref="E44:K44"/>
    <mergeCell ref="A51:B51"/>
    <mergeCell ref="A233:D233"/>
    <mergeCell ref="A60:D60"/>
    <mergeCell ref="A59:F59"/>
    <mergeCell ref="A58:D58"/>
    <mergeCell ref="A57:D57"/>
    <mergeCell ref="A55:D55"/>
    <mergeCell ref="B62:C62"/>
    <mergeCell ref="D62:E62"/>
    <mergeCell ref="F62:J62"/>
    <mergeCell ref="E55:K55"/>
    <mergeCell ref="A228:D228"/>
    <mergeCell ref="A229:D229"/>
    <mergeCell ref="A103:D103"/>
    <mergeCell ref="A104:D104"/>
    <mergeCell ref="I99:K111"/>
    <mergeCell ref="A86:E86"/>
    <mergeCell ref="A87:E87"/>
    <mergeCell ref="A88:E88"/>
    <mergeCell ref="C91:D91"/>
    <mergeCell ref="C92:D92"/>
    <mergeCell ref="C93:D93"/>
    <mergeCell ref="C94:D94"/>
    <mergeCell ref="C96:D96"/>
    <mergeCell ref="C97:D97"/>
    <mergeCell ref="A5:B5"/>
    <mergeCell ref="A3:C3"/>
    <mergeCell ref="I2:K2"/>
    <mergeCell ref="A6:C6"/>
    <mergeCell ref="A7:B7"/>
    <mergeCell ref="A8:B8"/>
    <mergeCell ref="C9:K9"/>
    <mergeCell ref="A10:H10"/>
    <mergeCell ref="I10:K10"/>
    <mergeCell ref="C5:K5"/>
    <mergeCell ref="D6:K6"/>
    <mergeCell ref="C7:K7"/>
    <mergeCell ref="C8:K8"/>
    <mergeCell ref="A9:B9"/>
    <mergeCell ref="A11:K11"/>
    <mergeCell ref="A14:D14"/>
    <mergeCell ref="A15:B15"/>
    <mergeCell ref="A16:C16"/>
    <mergeCell ref="A17:B17"/>
    <mergeCell ref="A18:B18"/>
    <mergeCell ref="A56:C56"/>
    <mergeCell ref="A125:K125"/>
    <mergeCell ref="I240:K240"/>
    <mergeCell ref="A179:K179"/>
    <mergeCell ref="F60:K60"/>
    <mergeCell ref="G59:K59"/>
    <mergeCell ref="A226:D226"/>
    <mergeCell ref="B44:C44"/>
    <mergeCell ref="I45:K45"/>
    <mergeCell ref="E57:K57"/>
    <mergeCell ref="F58:K58"/>
    <mergeCell ref="A81:E81"/>
    <mergeCell ref="A82:E82"/>
    <mergeCell ref="A83:E83"/>
    <mergeCell ref="A84:E84"/>
    <mergeCell ref="A85:E85"/>
    <mergeCell ref="A79:E79"/>
    <mergeCell ref="A80:E80"/>
    <mergeCell ref="I241:K241"/>
    <mergeCell ref="I242:K242"/>
    <mergeCell ref="I243:K243"/>
    <mergeCell ref="I180:K235"/>
    <mergeCell ref="A220:D220"/>
    <mergeCell ref="A221:D221"/>
    <mergeCell ref="A222:D222"/>
    <mergeCell ref="A198:D198"/>
    <mergeCell ref="A199:D199"/>
    <mergeCell ref="I236:K236"/>
    <mergeCell ref="A237:D237"/>
    <mergeCell ref="I237:K237"/>
    <mergeCell ref="A238:K238"/>
    <mergeCell ref="A227:D227"/>
    <mergeCell ref="A236:D236"/>
    <mergeCell ref="A180:D180"/>
    <mergeCell ref="A201:D201"/>
    <mergeCell ref="A202:D202"/>
    <mergeCell ref="A217:D217"/>
    <mergeCell ref="A218:D218"/>
    <mergeCell ref="A219:D219"/>
    <mergeCell ref="A223:D223"/>
    <mergeCell ref="A224:D224"/>
    <mergeCell ref="A225:D225"/>
    <mergeCell ref="A141:D141"/>
    <mergeCell ref="A142:D142"/>
    <mergeCell ref="A143:D143"/>
    <mergeCell ref="A144:D144"/>
    <mergeCell ref="A147:D147"/>
    <mergeCell ref="A148:D148"/>
    <mergeCell ref="A109:D109"/>
    <mergeCell ref="A124:D124"/>
    <mergeCell ref="A121:D121"/>
    <mergeCell ref="A122:D122"/>
    <mergeCell ref="A123:D123"/>
    <mergeCell ref="A115:D115"/>
    <mergeCell ref="A116:D116"/>
    <mergeCell ref="A119:D119"/>
    <mergeCell ref="A111:D111"/>
    <mergeCell ref="A136:H13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211:D211"/>
    <mergeCell ref="A212:D212"/>
    <mergeCell ref="A213:D213"/>
    <mergeCell ref="A214:D214"/>
    <mergeCell ref="A191:D191"/>
    <mergeCell ref="A192:D192"/>
    <mergeCell ref="A193:D193"/>
    <mergeCell ref="A194:D194"/>
    <mergeCell ref="A195:D195"/>
    <mergeCell ref="A196:D196"/>
    <mergeCell ref="A197:D197"/>
    <mergeCell ref="A173:D173"/>
    <mergeCell ref="A174:D174"/>
    <mergeCell ref="A175:D175"/>
    <mergeCell ref="A176:D176"/>
    <mergeCell ref="A177:D177"/>
    <mergeCell ref="A207:D207"/>
    <mergeCell ref="A208:D208"/>
    <mergeCell ref="A209:D209"/>
    <mergeCell ref="A210:D210"/>
    <mergeCell ref="A178:D178"/>
    <mergeCell ref="A172:D172"/>
    <mergeCell ref="A170:D170"/>
    <mergeCell ref="A171:D171"/>
    <mergeCell ref="A150:D150"/>
    <mergeCell ref="A151:D151"/>
    <mergeCell ref="A153:D153"/>
    <mergeCell ref="A154:D154"/>
    <mergeCell ref="A166:H166"/>
    <mergeCell ref="A167:D167"/>
    <mergeCell ref="A168:D168"/>
    <mergeCell ref="A169:D169"/>
    <mergeCell ref="A155:D155"/>
    <mergeCell ref="A156:D156"/>
    <mergeCell ref="I90:K98"/>
    <mergeCell ref="A98:D98"/>
    <mergeCell ref="A78:H78"/>
    <mergeCell ref="A90:H90"/>
    <mergeCell ref="A105:D105"/>
    <mergeCell ref="A106:D106"/>
    <mergeCell ref="A107:D107"/>
    <mergeCell ref="A108:D108"/>
    <mergeCell ref="A95:B95"/>
    <mergeCell ref="A96:B96"/>
    <mergeCell ref="A94:B94"/>
    <mergeCell ref="A89:D89"/>
    <mergeCell ref="A97:B97"/>
    <mergeCell ref="A100:D100"/>
    <mergeCell ref="A101:D101"/>
    <mergeCell ref="A102:D102"/>
    <mergeCell ref="A282:K282"/>
    <mergeCell ref="A283:K284"/>
    <mergeCell ref="D30:G30"/>
    <mergeCell ref="H30:K30"/>
    <mergeCell ref="F39:G39"/>
    <mergeCell ref="F41:G41"/>
    <mergeCell ref="B45:F45"/>
    <mergeCell ref="G45:H45"/>
    <mergeCell ref="A215:D215"/>
    <mergeCell ref="A117:D117"/>
    <mergeCell ref="A118:D118"/>
    <mergeCell ref="A159:D159"/>
    <mergeCell ref="A160:D160"/>
    <mergeCell ref="A161:D161"/>
    <mergeCell ref="A162:D162"/>
    <mergeCell ref="A163:D163"/>
    <mergeCell ref="A164:D164"/>
    <mergeCell ref="A165:D165"/>
    <mergeCell ref="A200:D200"/>
    <mergeCell ref="A32:K32"/>
    <mergeCell ref="A239:K239"/>
    <mergeCell ref="A137:D137"/>
    <mergeCell ref="A138:D138"/>
    <mergeCell ref="A139:D139"/>
    <mergeCell ref="F240:F242"/>
    <mergeCell ref="A251:D251"/>
    <mergeCell ref="I249:K249"/>
    <mergeCell ref="I246:K246"/>
    <mergeCell ref="D16:K16"/>
    <mergeCell ref="I244:K244"/>
    <mergeCell ref="H240:H244"/>
    <mergeCell ref="G240:G244"/>
    <mergeCell ref="F243:F244"/>
    <mergeCell ref="A240:D244"/>
    <mergeCell ref="A27:K27"/>
    <mergeCell ref="I126:K135"/>
    <mergeCell ref="A135:D135"/>
    <mergeCell ref="A126:H126"/>
    <mergeCell ref="I136:K144"/>
    <mergeCell ref="F24:K24"/>
    <mergeCell ref="H25:K25"/>
    <mergeCell ref="C25:F25"/>
    <mergeCell ref="A145:H145"/>
    <mergeCell ref="B70:E70"/>
    <mergeCell ref="B71:E71"/>
    <mergeCell ref="B72:E72"/>
    <mergeCell ref="I124:K124"/>
    <mergeCell ref="A120:D120"/>
    <mergeCell ref="A12:K12"/>
    <mergeCell ref="A13:K13"/>
    <mergeCell ref="A187:D187"/>
    <mergeCell ref="A188:D188"/>
    <mergeCell ref="A189:D189"/>
    <mergeCell ref="A190:D190"/>
    <mergeCell ref="I159:K165"/>
    <mergeCell ref="C15:K15"/>
    <mergeCell ref="C17:K17"/>
    <mergeCell ref="G20:K20"/>
    <mergeCell ref="F21:K21"/>
    <mergeCell ref="C22:K22"/>
    <mergeCell ref="F23:K23"/>
    <mergeCell ref="A149:D149"/>
    <mergeCell ref="A113:D113"/>
    <mergeCell ref="A114:D114"/>
    <mergeCell ref="A110:D110"/>
    <mergeCell ref="A99:H99"/>
    <mergeCell ref="I113:K123"/>
    <mergeCell ref="A112:K112"/>
    <mergeCell ref="I78:K89"/>
    <mergeCell ref="A91:B91"/>
    <mergeCell ref="A92:B92"/>
    <mergeCell ref="A93:B9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RePack by Diakov</cp:lastModifiedBy>
  <dcterms:created xsi:type="dcterms:W3CDTF">2014-12-28T07:37:27Z</dcterms:created>
  <dcterms:modified xsi:type="dcterms:W3CDTF">2019-01-03T10:53:51Z</dcterms:modified>
</cp:coreProperties>
</file>